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空表" sheetId="1" r:id="rId1"/>
  </sheets>
  <definedNames>
    <definedName name="_xlnm._FilterDatabase" localSheetId="0" hidden="1">空表!$A$47:$Y$205</definedName>
    <definedName name="_xlnm.Print_Titles" localSheetId="0">空表!$3:$5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<sst xmlns="http://schemas.openxmlformats.org/spreadsheetml/2006/main" count="2665" uniqueCount="999">
  <si>
    <t>附件3：</t>
  </si>
  <si>
    <t>平江县2026年度巩固拓展脱贫攻坚成果和乡村振兴项目库拟入库明细表</t>
  </si>
  <si>
    <t>序号</t>
  </si>
  <si>
    <t>项目类别</t>
  </si>
  <si>
    <t>乡镇</t>
  </si>
  <si>
    <t>行政村</t>
  </si>
  <si>
    <t>项目名称</t>
  </si>
  <si>
    <t>建设性质</t>
  </si>
  <si>
    <t>计划时间进度</t>
  </si>
  <si>
    <t>责任单位</t>
  </si>
  <si>
    <t>建设内容及规模</t>
  </si>
  <si>
    <t>补助标准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</si>
  <si>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</si>
  <si>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</si>
  <si>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</si>
  <si>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</si>
  <si>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</si>
  <si>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</si>
  <si>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</si>
  <si>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</si>
  <si>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开工
时间</t>
  </si>
  <si>
    <t>完工
时间</t>
  </si>
  <si>
    <t>项目预算总投资
（万元）</t>
  </si>
  <si>
    <t>其中</t>
  </si>
  <si>
    <t>受益
村数（个）</t>
  </si>
  <si>
    <t>受益
户数（户）</t>
  </si>
  <si>
    <t>受益
人口数（人）</t>
  </si>
  <si>
    <t>财政资金（万元）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</si>
  <si>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</si>
  <si>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</si>
  <si>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</si>
  <si>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</si>
  <si>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一、产业发展</t>
  </si>
  <si>
    <t>小计</t>
  </si>
  <si>
    <t>-</t>
  </si>
  <si>
    <t>产业发展项目</t>
  </si>
  <si>
    <t>金融保险配套项目</t>
  </si>
  <si>
    <t>小额贷款贴息</t>
  </si>
  <si>
    <t>全县</t>
  </si>
  <si>
    <t>脱贫人口小额信贷财政贴息资金</t>
  </si>
  <si>
    <t>新建</t>
  </si>
  <si>
    <t>2025.01</t>
  </si>
  <si>
    <t>2025.12</t>
  </si>
  <si>
    <t>农业农村局</t>
  </si>
  <si>
    <t>根据农商行提供前三个年度贷款规模，按银行基准利率测算</t>
  </si>
  <si>
    <t>对建档立卡脱贫户贷款进行贴息</t>
  </si>
  <si>
    <t>扶持贷款脱贫户发展产业，达到稳定脱贫</t>
  </si>
  <si>
    <t>直接帮扶</t>
  </si>
  <si>
    <t>加工流通项目</t>
  </si>
  <si>
    <t>产地初加工和精深加工</t>
  </si>
  <si>
    <t>就业帮扶车间</t>
  </si>
  <si>
    <t>对被县认定的就业帮扶车间，按收纳脱贫人口就业情况给予补贴，支持产业发展。</t>
  </si>
  <si>
    <t>200万元</t>
  </si>
  <si>
    <t>安排就业，带动群众增收</t>
  </si>
  <si>
    <t>务工带动</t>
  </si>
  <si>
    <t>生产项目</t>
  </si>
  <si>
    <t>养殖业基地</t>
  </si>
  <si>
    <t>低收入户奖补</t>
  </si>
  <si>
    <t>对低收入脱贫户、监测户发展种养殖业、就近就业给予到户奖补。</t>
  </si>
  <si>
    <t>278.048万元</t>
  </si>
  <si>
    <t>帮助脱贫户、监测户增加收入，巩固脱贫成果。</t>
  </si>
  <si>
    <t>中鸡养殖</t>
  </si>
  <si>
    <t>对有能力，有意愿养殖中鸡的红、黄卡对象每户发放中鸡40羽。</t>
  </si>
  <si>
    <t>218万元</t>
  </si>
  <si>
    <t>帮助监测户增加收入，巩固脱贫成果。</t>
  </si>
  <si>
    <t>农产品仓储保鲜冷链基础设施建设</t>
  </si>
  <si>
    <t>农产品产地冷藏保鲜设施（仓储冷链设施）建设</t>
  </si>
  <si>
    <t>进行农产品产地冷藏保鲜设施建设，分为高温库、预冷库、气调库等。</t>
  </si>
  <si>
    <t>120万元</t>
  </si>
  <si>
    <t>省农业农村厅有专门的绩效目标双考核任务，为13个主体，总体带动建设任务为2000万以上。</t>
  </si>
  <si>
    <t>申报主体必须是合作社或者较优秀的有致富带动能力的家庭农场</t>
  </si>
  <si>
    <t>新型经营主体贷款贴息</t>
  </si>
  <si>
    <t>新型农业经营主体贷款贴息预拨资金</t>
  </si>
  <si>
    <t>农业贷款单位生产经营活动的利息补贴</t>
  </si>
  <si>
    <t>792.5238万元</t>
  </si>
  <si>
    <t>培育发展新型农业经营主体，减轻新型农业经营主体融资成本负担</t>
  </si>
  <si>
    <t>扩大农业农村有效投资，推动农村农业产业发展壮大</t>
  </si>
  <si>
    <t>集中育秧设施建设综合利用发展蔬菜补助</t>
  </si>
  <si>
    <t>用于支持集中育秧设施发展蔬菜种植建设</t>
  </si>
  <si>
    <t>170万元</t>
  </si>
  <si>
    <t>帮助农户增加收入，巩固脱贫成果。</t>
  </si>
  <si>
    <t>种植业基地</t>
  </si>
  <si>
    <t>中药材特色产业项目</t>
  </si>
  <si>
    <t>结合村级集体经济发展的需要，支持乡村发展药扁豆等中药材产业</t>
  </si>
  <si>
    <t>337万元</t>
  </si>
  <si>
    <t>高质量庭院经济</t>
  </si>
  <si>
    <t>带动有产业发展意愿、有产业发展能力的建档立卡脱贫户及监测户，发展水果、茶叶、药材、蔬菜、养殖等庭院产业</t>
  </si>
  <si>
    <t>100万元</t>
  </si>
  <si>
    <t>增加村级集体经济收入，带动群众增收。</t>
  </si>
  <si>
    <t>村党组织+新型经营主体+村集体经济组织+农户</t>
  </si>
  <si>
    <t>扶持发展新型农村集体经济项目</t>
  </si>
  <si>
    <t>组织部</t>
  </si>
  <si>
    <t>用于扶持发展新型农村集体经济项目</t>
  </si>
  <si>
    <t>1250万元</t>
  </si>
  <si>
    <t>村级集体增收，带动群众增收</t>
  </si>
  <si>
    <t>就业帮扶</t>
  </si>
  <si>
    <t>无土天麻栽培建设项目</t>
  </si>
  <si>
    <t>2025.1</t>
  </si>
  <si>
    <t>无土天麻室内栽培550㎡</t>
  </si>
  <si>
    <t>546元/㎡</t>
  </si>
  <si>
    <t>配套基础设施项目</t>
  </si>
  <si>
    <t>其他</t>
  </si>
  <si>
    <t>福寿山镇</t>
  </si>
  <si>
    <t>福寿林场</t>
  </si>
  <si>
    <t>黄精基地建设</t>
  </si>
  <si>
    <t>林业局（福寿林场）</t>
  </si>
  <si>
    <t>生产性管护用房建设，用于林业生产、防火、监测（建设内容：建设生产性管护用房，主栋165平方米、附屋95平方米。包含主体结构、室内外装修、以及给排水、电、消防等配套设施。）</t>
  </si>
  <si>
    <t>45万元</t>
  </si>
  <si>
    <t>带动群众增收</t>
  </si>
  <si>
    <t>南江镇</t>
  </si>
  <si>
    <t>幕阜林场</t>
  </si>
  <si>
    <t>野生天麻种植示范基地</t>
  </si>
  <si>
    <t>林业局（幕阜林场）</t>
  </si>
  <si>
    <t>在幕阜山流水庵工区建设林下仿野生天麻种植示范基地50亩，含林地清理，进行带状或穴状整地，生产资料采购等。</t>
  </si>
  <si>
    <t>60万元</t>
  </si>
  <si>
    <t>就业帮扶等</t>
  </si>
  <si>
    <t>加义镇</t>
  </si>
  <si>
    <t>连云林场</t>
  </si>
  <si>
    <t>林业局（连云林场）</t>
  </si>
  <si>
    <t>林下种植黄精60亩，投资69.78万元。包括林地清理、整地、施肥、栽植、肥料费、种苗费等。</t>
  </si>
  <si>
    <t>油茶产业奖补项目</t>
  </si>
  <si>
    <t>林业局</t>
  </si>
  <si>
    <t>支持全县油茶产业发展</t>
  </si>
  <si>
    <t>160万元</t>
  </si>
  <si>
    <t>畜禽养殖污染治理奖补</t>
  </si>
  <si>
    <t>畜牧水产农机事务中心</t>
  </si>
  <si>
    <t>用于支持建设粪污收集池、沉淀池、黑膜沼气池、氧化塘或污水处理系统、干粪堆积棚以及购置粪污处理的设施设备等。</t>
  </si>
  <si>
    <t>义乌来料加工补助项目</t>
  </si>
  <si>
    <t>供销联社</t>
  </si>
  <si>
    <t>用于支持义务来料加工车间按照相关政策进行奖补</t>
  </si>
  <si>
    <t>加工业</t>
  </si>
  <si>
    <t>板江乡</t>
  </si>
  <si>
    <t>板江村</t>
  </si>
  <si>
    <t>板江面厂扩建</t>
  </si>
  <si>
    <t>续建</t>
  </si>
  <si>
    <t>板江村委会</t>
  </si>
  <si>
    <t>增加机械设备一台12万</t>
  </si>
  <si>
    <t>12万元</t>
  </si>
  <si>
    <t>带动群众增收，提高集体经济收益</t>
  </si>
  <si>
    <t>改善群众收入，提高群众生活质量</t>
  </si>
  <si>
    <t xml:space="preserve">生产项目 </t>
  </si>
  <si>
    <t>岑川镇</t>
  </si>
  <si>
    <t>高峰村</t>
  </si>
  <si>
    <t>油茶基地建设</t>
  </si>
  <si>
    <t>改建扩建</t>
  </si>
  <si>
    <t>高峰村委会</t>
  </si>
  <si>
    <t>一组80亩油茶低改林改扩建</t>
  </si>
  <si>
    <t>6250元/亩</t>
  </si>
  <si>
    <t>提高村集体经济，带动群众增收</t>
  </si>
  <si>
    <t>龙门镇</t>
  </si>
  <si>
    <t>白江村</t>
  </si>
  <si>
    <t>板栗园茶油基地</t>
  </si>
  <si>
    <t>白江村委会</t>
  </si>
  <si>
    <t>白江砂场30亩油茶基地培管建设</t>
  </si>
  <si>
    <t>1.66万/亩</t>
  </si>
  <si>
    <t>带动村集体经济发展</t>
  </si>
  <si>
    <t>三十都村</t>
  </si>
  <si>
    <t>育秧基地建设</t>
  </si>
  <si>
    <t>5亩农业育秧大棚基地建设</t>
  </si>
  <si>
    <t>3万/亩</t>
  </si>
  <si>
    <t>光伏电站建设</t>
  </si>
  <si>
    <t>渔潭村</t>
  </si>
  <si>
    <t>新建光伏发电站</t>
  </si>
  <si>
    <t>渔潭村委会</t>
  </si>
  <si>
    <t>村部、老村部屋顶建100千瓦光伏发电站</t>
  </si>
  <si>
    <t>3000元/千瓦</t>
  </si>
  <si>
    <t>产业分红</t>
  </si>
  <si>
    <t>电商平台建设</t>
  </si>
  <si>
    <t>成立通信合作社，构建米粉销售电商平台</t>
  </si>
  <si>
    <t>20万/次</t>
  </si>
  <si>
    <t>米面厂升级改造</t>
  </si>
  <si>
    <t>改造</t>
  </si>
  <si>
    <t>慈母米面厂升级改造</t>
  </si>
  <si>
    <t>30万/公里</t>
  </si>
  <si>
    <t>源里村</t>
  </si>
  <si>
    <t>源里村村委会</t>
  </si>
  <si>
    <t>建设光伏发电电站，17千瓦（总规模138千瓦）</t>
  </si>
  <si>
    <t>木金乡</t>
  </si>
  <si>
    <t>大兴村</t>
  </si>
  <si>
    <t>光伏项目</t>
  </si>
  <si>
    <t>大兴村委会</t>
  </si>
  <si>
    <t>140千瓦光伏发电站建设</t>
  </si>
  <si>
    <t>1785元/kw</t>
  </si>
  <si>
    <t>发展壮大村级集体经济，带动群众增收</t>
  </si>
  <si>
    <t>就业帮扶，产业分红</t>
  </si>
  <si>
    <t>三墩乡</t>
  </si>
  <si>
    <t>新兴村</t>
  </si>
  <si>
    <t>无土栽培天麻基地</t>
  </si>
  <si>
    <t>新兴村委会</t>
  </si>
  <si>
    <t>建设厂房500平方米，并配套天麻栽培设施。</t>
  </si>
  <si>
    <t>50万元</t>
  </si>
  <si>
    <t>鞋面加工厂</t>
  </si>
  <si>
    <t>建设厂房1000平方米，并配套部分配套设施。</t>
  </si>
  <si>
    <t>三市镇</t>
  </si>
  <si>
    <t>宦田村</t>
  </si>
  <si>
    <t>光伏发电</t>
  </si>
  <si>
    <t>宦田村委会</t>
  </si>
  <si>
    <t>村部屋顶安装光伏板33块</t>
  </si>
  <si>
    <t>1500元/块</t>
  </si>
  <si>
    <t>增加村集体经济收入</t>
  </si>
  <si>
    <t>三阳乡</t>
  </si>
  <si>
    <t>龙坪村</t>
  </si>
  <si>
    <t>屋顶光伏</t>
  </si>
  <si>
    <t>建设村委会</t>
  </si>
  <si>
    <t>屋顶光伏340千瓦</t>
  </si>
  <si>
    <t>3元/W</t>
  </si>
  <si>
    <t>50户</t>
  </si>
  <si>
    <t>群众增收</t>
  </si>
  <si>
    <t>加强村集体经济</t>
  </si>
  <si>
    <t>童市镇</t>
  </si>
  <si>
    <t>建设村</t>
  </si>
  <si>
    <t>三、四、七组屋顶光伏340千瓦</t>
  </si>
  <si>
    <t>浯口镇</t>
  </si>
  <si>
    <t>指白村</t>
  </si>
  <si>
    <t>百合基地建设</t>
  </si>
  <si>
    <t>指白村委会</t>
  </si>
  <si>
    <t>百合基地10亩建设</t>
  </si>
  <si>
    <t>16000元/亩</t>
  </si>
  <si>
    <t>15000元/亩</t>
  </si>
  <si>
    <t>向家镇</t>
  </si>
  <si>
    <t>北街社区</t>
  </si>
  <si>
    <t>建设养鸡场大棚480平方米</t>
  </si>
  <si>
    <t>418元/平方米</t>
  </si>
  <si>
    <t>农产品销售帮扶</t>
  </si>
  <si>
    <t>金岭村</t>
  </si>
  <si>
    <t>金岭村委会</t>
  </si>
  <si>
    <t>红糯米基地1000亩</t>
  </si>
  <si>
    <t>350元/亩</t>
  </si>
  <si>
    <t>余坪镇</t>
  </si>
  <si>
    <t>谢坪村</t>
  </si>
  <si>
    <t>屋面光伏发电</t>
  </si>
  <si>
    <t>谢坪村委会</t>
  </si>
  <si>
    <t>谢坪村村级光伏发电项目建设，分别在引水口安置点屋面建设360平米，谢坪村部球场建设1250平方米，共计1610平米，约175千瓦。</t>
  </si>
  <si>
    <t>4元/瓦</t>
  </si>
  <si>
    <t>发展壮大村级集体经济</t>
  </si>
  <si>
    <t>实现共同发展互利共赢的一种模式。</t>
  </si>
  <si>
    <t>园艺示范中心</t>
  </si>
  <si>
    <t>新联村</t>
  </si>
  <si>
    <t>村集体经济集体配套设施</t>
  </si>
  <si>
    <t>新联村委会</t>
  </si>
  <si>
    <t>二组G536道路边观坡里新建，种植翠柿、翠冠梨80亩</t>
  </si>
  <si>
    <t>9000元/亩</t>
  </si>
  <si>
    <t>创建绿色品牌基地，壮大村集体经济带动群众增收</t>
  </si>
  <si>
    <t>园艺村</t>
  </si>
  <si>
    <t>园艺村委会</t>
  </si>
  <si>
    <t>30亩水果基地开沟施放有机肥，复合肥、中微量元素及回填</t>
  </si>
  <si>
    <t>6350元/亩</t>
  </si>
  <si>
    <t>高坪村</t>
  </si>
  <si>
    <t>高坪村委会</t>
  </si>
  <si>
    <t>53千瓦光伏发电站建设</t>
  </si>
  <si>
    <t>3.8元/瓦</t>
  </si>
  <si>
    <t>君山村</t>
  </si>
  <si>
    <t>集体经济水果种植基地建设</t>
  </si>
  <si>
    <t>君山村委会</t>
  </si>
  <si>
    <t>水果种植基地60亩围栏监控及附属设施建设</t>
  </si>
  <si>
    <t>1000元/亩</t>
  </si>
  <si>
    <t>二、基础设施</t>
  </si>
  <si>
    <t>乡村建设行动</t>
  </si>
  <si>
    <t>农村基础设施</t>
  </si>
  <si>
    <t>农村道路建设（通村、通户路）</t>
  </si>
  <si>
    <t>安定镇</t>
  </si>
  <si>
    <t>五狮村</t>
  </si>
  <si>
    <t>村组道路</t>
  </si>
  <si>
    <t>五狮村委会</t>
  </si>
  <si>
    <t>牛石邓坳组道路硬化长1533米，宽3.5米</t>
  </si>
  <si>
    <t>30万元/公里</t>
  </si>
  <si>
    <t>解决592人的出行难问题</t>
  </si>
  <si>
    <t>改善出行条件，
缩短出行时间</t>
  </si>
  <si>
    <t>小茅村</t>
  </si>
  <si>
    <t>小茅村委会</t>
  </si>
  <si>
    <t>南木组至沈家组道路硬化1.8公里，3.5米</t>
  </si>
  <si>
    <t>解决800人出行难问题</t>
  </si>
  <si>
    <t>改善出行条件缩短出行时间</t>
  </si>
  <si>
    <t>小型农田水利设施建设</t>
  </si>
  <si>
    <t>新华村</t>
  </si>
  <si>
    <t>水利设施</t>
  </si>
  <si>
    <t>恢复</t>
  </si>
  <si>
    <t>新华村委会</t>
  </si>
  <si>
    <t>大屋组杨家堰坝维修约112.5平方米；堰坝附近河堤（石砌墈）约60立方米</t>
  </si>
  <si>
    <t>堰坝维修：200元/平方米；
河堤砌墈：460元/立方米</t>
  </si>
  <si>
    <t>解决120亩农田耕作问题</t>
  </si>
  <si>
    <t>改善生产条件，增加农田产量</t>
  </si>
  <si>
    <t>黄苏村</t>
  </si>
  <si>
    <t>黄苏村委会</t>
  </si>
  <si>
    <t>新屋组道路拓宽300米</t>
  </si>
  <si>
    <t>25万元/公里</t>
  </si>
  <si>
    <t>提升公路周边贫困人口621人的出行条件</t>
  </si>
  <si>
    <t>改善出行条件，缩短出行时间</t>
  </si>
  <si>
    <t>农村供水保障设施建设</t>
  </si>
  <si>
    <t>安全饮水</t>
  </si>
  <si>
    <t>扩建</t>
  </si>
  <si>
    <t>英雄片饮水池1个蓄水池</t>
  </si>
  <si>
    <t>蓄水池5万/个</t>
  </si>
  <si>
    <t>解决160人的安全饮水问题</t>
  </si>
  <si>
    <t>改善饮水质量，提高群众生活质量</t>
  </si>
  <si>
    <t>郊阳村</t>
  </si>
  <si>
    <t>河堤维修</t>
  </si>
  <si>
    <t>郊阳村委会</t>
  </si>
  <si>
    <t>刘福组河堤维修，长166.67m，上底0.4米，下底0.6米，高2.5m</t>
  </si>
  <si>
    <t>240元/立方</t>
  </si>
  <si>
    <t>解决农田灌溉问题方便农民耕种农田</t>
  </si>
  <si>
    <t>改善农田耕种</t>
  </si>
  <si>
    <t>流江村</t>
  </si>
  <si>
    <t>流江村委会</t>
  </si>
  <si>
    <t>路面拓宽至6米、长度0.5千米</t>
  </si>
  <si>
    <t>25万/千米</t>
  </si>
  <si>
    <t>改善2843人出行问题</t>
  </si>
  <si>
    <t>改善出行条件，带动产业发展</t>
  </si>
  <si>
    <t>南源村</t>
  </si>
  <si>
    <t>桥梁建设</t>
  </si>
  <si>
    <t>重建</t>
  </si>
  <si>
    <t>南源村委会</t>
  </si>
  <si>
    <t>南源头桥桥面长10米，宽4米</t>
  </si>
  <si>
    <t>3500元/平方米</t>
  </si>
  <si>
    <t>改善农田耕作通行条件方便农民耕种农田</t>
  </si>
  <si>
    <t>改善周边农田耕作通行条件，降低农户生产作业的时间与人力成本</t>
  </si>
  <si>
    <t>千石村</t>
  </si>
  <si>
    <t>千石村委会</t>
  </si>
  <si>
    <t>里花组、淘金组道路拓宽改造0.5千米</t>
  </si>
  <si>
    <t>提升道路周边贫困人口
957人的出行条件</t>
  </si>
  <si>
    <t>三江村</t>
  </si>
  <si>
    <t>三江村委会</t>
  </si>
  <si>
    <t>三江粮站对面水毁田墈，长200米，高2.5米，宽1米</t>
  </si>
  <si>
    <t>小水村</t>
  </si>
  <si>
    <t>小水村委会</t>
  </si>
  <si>
    <t>杨家组水毁水渠，高2.5米，长175米，宽1米</t>
  </si>
  <si>
    <t>星月村</t>
  </si>
  <si>
    <t>危桥改造</t>
  </si>
  <si>
    <t>改建</t>
  </si>
  <si>
    <t>星月村委会</t>
  </si>
  <si>
    <t>新屋桥桥面长10米，宽4米</t>
  </si>
  <si>
    <t>解决600人出行安全</t>
  </si>
  <si>
    <t>改善出行条件</t>
  </si>
  <si>
    <t>大义村</t>
  </si>
  <si>
    <t>大义村委会</t>
  </si>
  <si>
    <t>白沙组至灵塅组水渠硬化项目，水渠全长1500米，规格1m*1m*1m</t>
  </si>
  <si>
    <t>200元/立方米</t>
  </si>
  <si>
    <t>解决150亩农田灌溉问题</t>
  </si>
  <si>
    <t>一组、三组、五组、聂家组、石洞组、永洞、油铺组道路维修管护，全长37.5公里</t>
  </si>
  <si>
    <t>4000元/公里</t>
  </si>
  <si>
    <t>解决320人出行难问题</t>
  </si>
  <si>
    <t>九峰村</t>
  </si>
  <si>
    <t>九峰村委会</t>
  </si>
  <si>
    <t>大屋组水渠维修护砌长240米、高1.5米、厚1米</t>
  </si>
  <si>
    <t>250元/立方米</t>
  </si>
  <si>
    <t>改善130亩农田灌溉问题</t>
  </si>
  <si>
    <t>大洲乡</t>
  </si>
  <si>
    <t>安全村</t>
  </si>
  <si>
    <t>安全村村委会</t>
  </si>
  <si>
    <t>安全村魏家桥危桥改造，长20m、宽4m,桥面积80平方米</t>
  </si>
  <si>
    <t>4000元/立方方</t>
  </si>
  <si>
    <t>解决200余人出行问题</t>
  </si>
  <si>
    <t>黄沙村</t>
  </si>
  <si>
    <t>黄沙村月形湾桥危桥改造，长31m、宽5.5m,桥面积170.5平方米</t>
  </si>
  <si>
    <t>解决两个生产小组200余人出行问题</t>
  </si>
  <si>
    <t>龙洞村</t>
  </si>
  <si>
    <t>龙洞村委会</t>
  </si>
  <si>
    <t>水坝底高1.5米，脚宽2.5米，长20米，75立方米</t>
  </si>
  <si>
    <t>680元/立方方</t>
  </si>
  <si>
    <t>解决了7个村民小组饮水保障</t>
  </si>
  <si>
    <t>有效提升农民生活用水问题</t>
  </si>
  <si>
    <t>上洲村</t>
  </si>
  <si>
    <t>上洲村委会</t>
  </si>
  <si>
    <t>炉坪七组水毁提恢复，长50米，宽0.8米，高3.5米，共140立方米</t>
  </si>
  <si>
    <t>360元/立方米</t>
  </si>
  <si>
    <t>解决26亩水田耕作问题</t>
  </si>
  <si>
    <t>太平村</t>
  </si>
  <si>
    <t>太平村村委会</t>
  </si>
  <si>
    <t>水毁河堤长150米、宽1米、高2.5米，375立方米</t>
  </si>
  <si>
    <t>254元/立方米</t>
  </si>
  <si>
    <t>解决30多亩农田耕作问题</t>
  </si>
  <si>
    <t>白寺村</t>
  </si>
  <si>
    <t>白寺村委会</t>
  </si>
  <si>
    <t>大禾组产业道路硬化760米长，宽3.5米</t>
  </si>
  <si>
    <t>解决203人出行难问题</t>
  </si>
  <si>
    <t>湾里组至古楼组道路维修拓宽，维修现有的裂缝，加宽至6米并硬化，长1.08公里。</t>
  </si>
  <si>
    <t>18万元/公里</t>
  </si>
  <si>
    <t>解决356人出行难问题</t>
  </si>
  <si>
    <t>蒋山村</t>
  </si>
  <si>
    <t>蒋山村委会</t>
  </si>
  <si>
    <t>新建一个蓄水池，水管4000米</t>
  </si>
  <si>
    <t>蓄水池6万元/个
PE50管网铺设10元/米</t>
  </si>
  <si>
    <t>改善110人群众的饮水</t>
  </si>
  <si>
    <t>改善生活条件，提升群众生活质量</t>
  </si>
  <si>
    <t>尚山村</t>
  </si>
  <si>
    <t>尚山村委会</t>
  </si>
  <si>
    <t>山塘清淤泥</t>
  </si>
  <si>
    <t>1000元/平方米</t>
  </si>
  <si>
    <t>解决150亩的水田灌溉问题</t>
  </si>
  <si>
    <t>尧丰村</t>
  </si>
  <si>
    <t>尧丰村委会</t>
  </si>
  <si>
    <t>新屋组至词沅组河堤维修砌墈，长1195米、高1.8米、厚0.6米，</t>
  </si>
  <si>
    <t>310元/立方米</t>
  </si>
  <si>
    <t>汉昌街道</t>
  </si>
  <si>
    <t>北附村</t>
  </si>
  <si>
    <t>修建</t>
  </si>
  <si>
    <t>北附村委会</t>
  </si>
  <si>
    <t>三多水库主干渠道修建，建设内容：生态渠道；长250米*宽2米*高1.5米</t>
  </si>
  <si>
    <t>800元/米</t>
  </si>
  <si>
    <t>解决350亩基本农田灌溉和5个村民小组的粮食生产问题</t>
  </si>
  <si>
    <t>改善生产条件，增加农田产量。</t>
  </si>
  <si>
    <t>澄潭村</t>
  </si>
  <si>
    <t>组级道路路灯安装</t>
  </si>
  <si>
    <t>澄潭村委会</t>
  </si>
  <si>
    <t>塅家、祠堂、木公、杉棚、千斤组路灯安装，5.2公里，83盏</t>
  </si>
  <si>
    <t>1200元/盏</t>
  </si>
  <si>
    <t>改善村民夜间出行安全和美化村容村貌。</t>
  </si>
  <si>
    <t>改善村民出行条件，提升村民幸福感。</t>
  </si>
  <si>
    <t>枫树村</t>
  </si>
  <si>
    <t>枫树村村委会</t>
  </si>
  <si>
    <t>周家垄渠道清污硬化长625米宽0.6米高0.7米</t>
  </si>
  <si>
    <t>160元/米</t>
  </si>
  <si>
    <t>解决五个村民小组，农田灌溉粮食生产问题</t>
  </si>
  <si>
    <t>易地搬迁后扶</t>
  </si>
  <si>
    <t>“一站式”社区综合服务设施建设</t>
  </si>
  <si>
    <t>洪家塅社区</t>
  </si>
  <si>
    <t>洪家塅安居小区外墙悬挑沿边脱落维修</t>
  </si>
  <si>
    <t>安居小区1-9栋外墙悬挑沿边脱落167㎡</t>
  </si>
  <si>
    <t>1200/㎡/处</t>
  </si>
  <si>
    <t>消除安全隐患</t>
  </si>
  <si>
    <t>消除安全隐患，保障居民群众生产生活安全</t>
  </si>
  <si>
    <t>驷马村</t>
  </si>
  <si>
    <t>驷马村委会</t>
  </si>
  <si>
    <t>塅上组组道路新建拓宽至6米，长300米。</t>
  </si>
  <si>
    <t>667元/米</t>
  </si>
  <si>
    <t>解决245人出行难问题，提高群众出行及生产效率。</t>
  </si>
  <si>
    <t>提升出行和生产条件，缩短出行时间，</t>
  </si>
  <si>
    <t>迎瑞村</t>
  </si>
  <si>
    <t>村组道路硬化路</t>
  </si>
  <si>
    <t>迎瑞村村委会</t>
  </si>
  <si>
    <t>破堂组、太平组、何家组道路拓宽至3.5米，长476米，合计1666平方米</t>
  </si>
  <si>
    <t>120元/平方</t>
  </si>
  <si>
    <t>解决五个村民小组，粮食生产问题和出行安全隐患</t>
  </si>
  <si>
    <t>改善生产条件，提高群众出行和生产便利，提升生活指数。</t>
  </si>
  <si>
    <t>虹桥镇</t>
  </si>
  <si>
    <t>大青石村</t>
  </si>
  <si>
    <t>大青石村委会</t>
  </si>
  <si>
    <t>坳背至庙坪里组级道路硬化0.6公里，宽4米。</t>
  </si>
  <si>
    <t>改善920人出行难问题</t>
  </si>
  <si>
    <t>阜源村</t>
  </si>
  <si>
    <t>阜源村委会</t>
  </si>
  <si>
    <t>7、8组水渠硬化项目，水渠全长1500米，规格40cm×50cm</t>
  </si>
  <si>
    <t>120元/米</t>
  </si>
  <si>
    <t>幕阜新村</t>
  </si>
  <si>
    <t>幕阜新村村委会</t>
  </si>
  <si>
    <t>村部至紫青观1.5公里，拓宽硬化1.5米</t>
  </si>
  <si>
    <t>18万/公里</t>
  </si>
  <si>
    <t>提升730人的出行条件</t>
  </si>
  <si>
    <t>改善出行条件，保证出行安全</t>
  </si>
  <si>
    <t>平安村</t>
  </si>
  <si>
    <t>平安村委会</t>
  </si>
  <si>
    <t>1组、3组、7组、15组、16组、道路扩宽硬化，长5000m，宽1.5m</t>
  </si>
  <si>
    <t>200元/平方米</t>
  </si>
  <si>
    <t>改善700人交通安全出行问题</t>
  </si>
  <si>
    <t>桃霞水口</t>
  </si>
  <si>
    <t>桃霞水口村委会</t>
  </si>
  <si>
    <t>10黄沙坑道路硬化1.0公里，3.5米宽</t>
  </si>
  <si>
    <t>改善98人出行难的问题</t>
  </si>
  <si>
    <t>天岳关村</t>
  </si>
  <si>
    <t>天岳关村委会</t>
  </si>
  <si>
    <t>14组公路道路硬化长1000米，4米宽</t>
  </si>
  <si>
    <t>解决82人出行难问题</t>
  </si>
  <si>
    <t>泊头村</t>
  </si>
  <si>
    <t>泊头村委会</t>
  </si>
  <si>
    <t>彭家组两岸河堤维修砌墈，长760米、高2米、厚0.7米，共计910立方米</t>
  </si>
  <si>
    <t>550元/立方</t>
  </si>
  <si>
    <t>解决119亩农田耕作问题</t>
  </si>
  <si>
    <t>大青村</t>
  </si>
  <si>
    <t>大青村委会</t>
  </si>
  <si>
    <t>大塘组道路硬化560米*3.5米、邓家组道路硬化380米*3.5米</t>
  </si>
  <si>
    <t>解决301人出行难问题</t>
  </si>
  <si>
    <t>改善出行条件，缩短出行时间。</t>
  </si>
  <si>
    <t>袁家组至砖铺组渠道硬化1500米</t>
  </si>
  <si>
    <t>148元/米</t>
  </si>
  <si>
    <t>解决568亩农田灌溉问题</t>
  </si>
  <si>
    <t>农村公共服务</t>
  </si>
  <si>
    <t>加义社区</t>
  </si>
  <si>
    <t>基础建设</t>
  </si>
  <si>
    <t>加义社区居委会</t>
  </si>
  <si>
    <t>400平方米公共场所硬化</t>
  </si>
  <si>
    <t>125元/平方米</t>
  </si>
  <si>
    <t>改善430人易地安置居民生活环境</t>
  </si>
  <si>
    <t>让安置居民获得更大的幸福感</t>
  </si>
  <si>
    <t>坎塘村</t>
  </si>
  <si>
    <t>坎塘村委会</t>
  </si>
  <si>
    <t>竹头组应子背河堤维修砌墈，长125米、高1米、厚1米，共计125立方米</t>
  </si>
  <si>
    <t>400元/立方米</t>
  </si>
  <si>
    <t>献钟社区</t>
  </si>
  <si>
    <t>献钟社区居委会</t>
  </si>
  <si>
    <t>英家垅山塘处险整修、塘排加固、清淤2500平方米</t>
  </si>
  <si>
    <t>25元/平方米</t>
  </si>
  <si>
    <t>解决420亩的水田灌溉问题</t>
  </si>
  <si>
    <t>和谐村</t>
  </si>
  <si>
    <t>修复</t>
  </si>
  <si>
    <t>和谐村委会</t>
  </si>
  <si>
    <t>佘家组水渠修复硬化约285.7立方米</t>
  </si>
  <si>
    <t>350元/立方米</t>
  </si>
  <si>
    <t>改善150亩农田灌溉问题</t>
  </si>
  <si>
    <t>松竹组至柳家组水渠硬化项目，水渠全长500米，规格40cm×40cm，底宽30㎝</t>
  </si>
  <si>
    <t>85元/平方米</t>
  </si>
  <si>
    <t>龙门居委会</t>
  </si>
  <si>
    <t>二十组道路硬化长0.1公里，3.5米宽</t>
  </si>
  <si>
    <t>改善248人出行难问题</t>
  </si>
  <si>
    <t>南坪村</t>
  </si>
  <si>
    <t>南坪村委会</t>
  </si>
  <si>
    <t>南坪村潘塘、成公塘、大屋门前塘、庙背塘、广嘴塘整修5口维修硬化浇灌混凝土约342.8立方米</t>
  </si>
  <si>
    <t>改善400亩农田灌溉问题</t>
  </si>
  <si>
    <t>泉水村</t>
  </si>
  <si>
    <t>泉水村委会</t>
  </si>
  <si>
    <t>水平片和泉水片新建两只蓄水池</t>
  </si>
  <si>
    <t>6万一只</t>
  </si>
  <si>
    <t>改善30亩农田灌溉问题</t>
  </si>
  <si>
    <t>桃林村</t>
  </si>
  <si>
    <t>桃林村委会</t>
  </si>
  <si>
    <t>桃林村主干道路拓宽路基及硬化约0.33公里</t>
  </si>
  <si>
    <t>解决9100人口出行安全问题  其中贫困人口：620人、乡村振兴产业：留守儿童老人及贫困人口就业120人</t>
  </si>
  <si>
    <t>杨林村</t>
  </si>
  <si>
    <t>杨林村委会</t>
  </si>
  <si>
    <t>村主干道拓宽1米，长约0.8公里</t>
  </si>
  <si>
    <t>每公里9万元</t>
  </si>
  <si>
    <t>改善1560人出行条件</t>
  </si>
  <si>
    <t>邹家组至福寿村埚里组耕作路修建，长0.3公里，宽4.5米</t>
  </si>
  <si>
    <t>提高群众农作物收入</t>
  </si>
  <si>
    <t>便于农田耕作</t>
  </si>
  <si>
    <t>人居环境整治</t>
  </si>
  <si>
    <t>农村垃圾治理</t>
  </si>
  <si>
    <t>美丽乡村建设</t>
  </si>
  <si>
    <t>村部周边生态环境打造</t>
  </si>
  <si>
    <t>改善800余人的生活环境</t>
  </si>
  <si>
    <t>环境整治美化村庄，提升群众幸福感</t>
  </si>
  <si>
    <t>道路硬化，陈透辉户至胡家组屋场、何家垄接村道、黄家垄接村道总共0.3公里，3米宽</t>
  </si>
  <si>
    <t>改善297人出行难问题</t>
  </si>
  <si>
    <t>浊江村</t>
  </si>
  <si>
    <t>道路硬化</t>
  </si>
  <si>
    <t>浊江村委会</t>
  </si>
  <si>
    <t>奖家组、杨邓组、白月组道路硬化总长0.3公里</t>
  </si>
  <si>
    <t>改善1600人出行条件</t>
  </si>
  <si>
    <t>梅仙镇</t>
  </si>
  <si>
    <t>高义村</t>
  </si>
  <si>
    <t>高义村村委会</t>
  </si>
  <si>
    <t>生态修复水渠硬化项目，水渠全长715米，规格100cmx100cm</t>
  </si>
  <si>
    <t>280元/平方米</t>
  </si>
  <si>
    <t>解决80亩农田灌溉问题</t>
  </si>
  <si>
    <t>姜源村</t>
  </si>
  <si>
    <t>姜源村委会</t>
  </si>
  <si>
    <t>饮用水源点上山公路硬化，长约666.7米</t>
  </si>
  <si>
    <t>保障全村25个村民组687户3175人的饮用水安全</t>
  </si>
  <si>
    <t>提升乡村振兴配套设施，村民用上放心用水</t>
  </si>
  <si>
    <t>青桥村</t>
  </si>
  <si>
    <t>青桥村委会</t>
  </si>
  <si>
    <t>淀粉组水毁河堤维修砌墈，长300米、高1米、厚1米，共计300立方米</t>
  </si>
  <si>
    <t>三坪村</t>
  </si>
  <si>
    <t>三坪村委会</t>
  </si>
  <si>
    <t>方坪组、三房组管网铺设，PVC160管土面铺设300米；PVC110管土面铺设620米、PVC110管水泥面铺设610米；PVC63管土面铺设114米、PVC63管水泥面铺设682米、PVC40管水泥面铺设570米，PVC32管铺设1052米</t>
  </si>
  <si>
    <t>PVC160管土面铺设22元/米
PVC110管土面铺设17元/米   PVC110管水泥面94元/米     PVC63管土面13元/米     PVC63管水泥面61元/米   PVC40管水泥面44元/米   PVC32管7元/米</t>
  </si>
  <si>
    <t>改善450人群众的饮水</t>
  </si>
  <si>
    <t>石塘村</t>
  </si>
  <si>
    <t>石塘村委会</t>
  </si>
  <si>
    <t>全村饮用水管网升级改造588米</t>
  </si>
  <si>
    <t>85元/米</t>
  </si>
  <si>
    <t>解决全村季节性缺水问题</t>
  </si>
  <si>
    <t>改善全村饮用水安全</t>
  </si>
  <si>
    <t>填得村</t>
  </si>
  <si>
    <t>桥梁加固</t>
  </si>
  <si>
    <t>维修</t>
  </si>
  <si>
    <t>填得村委会</t>
  </si>
  <si>
    <t>牛栏组永镇桥桥梁全长40米，宽3.6米</t>
  </si>
  <si>
    <t>350元/平方米</t>
  </si>
  <si>
    <t>方便桥梁周边42余人群众的出行</t>
  </si>
  <si>
    <t>雁影村</t>
  </si>
  <si>
    <t>雁影村委会</t>
  </si>
  <si>
    <t>雁影村六、七组道路硬化长125米，宽4米，共计500平方米</t>
  </si>
  <si>
    <t>100/平方</t>
  </si>
  <si>
    <t>提升公路周边贫困人口264人的出行条件</t>
  </si>
  <si>
    <t>哲寮村</t>
  </si>
  <si>
    <t>哲寮村委会</t>
  </si>
  <si>
    <t>PPE90管铺设520米，PPE75管铺设220米,PPE63管铺设1260米,PPE32入户管铺设1400米，智能表140户，其他小件、人工、挖机约13万，解决岩北片3个组430人的安全饮水问题。</t>
  </si>
  <si>
    <t>PPE90管：30元/米。PPE75管：24元/米。PPE63管：14元/米。PPE32管：5元/米。智能表：480元/只。</t>
  </si>
  <si>
    <t>改善430名群众的安全饮水</t>
  </si>
  <si>
    <t>改善民生，提升群众生活质量</t>
  </si>
  <si>
    <t>保联村</t>
  </si>
  <si>
    <t>保联村委会</t>
  </si>
  <si>
    <t>新厅组水渠硬化500米项目，规格40CM*50CM*60CM</t>
  </si>
  <si>
    <t>140元/米</t>
  </si>
  <si>
    <t>解决130亩农田耕作问题</t>
  </si>
  <si>
    <t>下江片共开发抗旱深井1口，井深共150米，管材共计25根，电缆300米，不锈钢钢丝共300米，水泵1台</t>
  </si>
  <si>
    <t>333元/米</t>
  </si>
  <si>
    <t>改善1398人群众的饮水</t>
  </si>
  <si>
    <t>南塘村</t>
  </si>
  <si>
    <t>南塘村村委会</t>
  </si>
  <si>
    <t>南塘村安全饮水8个村民小组管网铺设，PVC160管铺设3万米；PVC110管铺设3万米；PVC75管3万米</t>
  </si>
  <si>
    <t>PVC160：53.4元/米；
PVC110：20.5元/米；
PVC75：10元/米</t>
  </si>
  <si>
    <t>改善1525人群众的饮水</t>
  </si>
  <si>
    <t>亲和村</t>
  </si>
  <si>
    <t>亲和村委会</t>
  </si>
  <si>
    <t>碧次组及下屋组共开发抗旱深井3口，井深共750米，管材共计236根，电缆517米，不锈钢钢丝共478米，水泵3台</t>
  </si>
  <si>
    <t>改善153人群众的饮水</t>
  </si>
  <si>
    <t>青芬村</t>
  </si>
  <si>
    <t>青芬村委会</t>
  </si>
  <si>
    <t>杜家组水渠硬化项目，水渠全长175米，规格30cmx40cmx50cm</t>
  </si>
  <si>
    <t>114元/米</t>
  </si>
  <si>
    <t>上中村</t>
  </si>
  <si>
    <t>上中村委会</t>
  </si>
  <si>
    <t>上中村自来水管道安装
涉及24个小组，560户2783人，管道土建开挖、回填恢复7490米</t>
  </si>
  <si>
    <t>30元/米</t>
  </si>
  <si>
    <t>改造2783人群众的饮水</t>
  </si>
  <si>
    <t>木金乡政府</t>
  </si>
  <si>
    <t>燕窝组组道路油化长0.3公里，均5米宽，厚4厘米</t>
  </si>
  <si>
    <t>60元/平方米</t>
  </si>
  <si>
    <t>解决70人出行难问题</t>
  </si>
  <si>
    <t>百合村</t>
  </si>
  <si>
    <t>百合村委会</t>
  </si>
  <si>
    <t>雅堂组、大堂组、柑树组水渠硬化项目全长1000米 ，规格30cm*40cm</t>
  </si>
  <si>
    <t>100元/米</t>
  </si>
  <si>
    <t>解决30亩农田灌溉问题</t>
  </si>
  <si>
    <t>凤凰山村</t>
  </si>
  <si>
    <t>凤凰山村委会</t>
  </si>
  <si>
    <t>长源片孔家组、香铺组道路硬化长0.2857公里，宽3.5米</t>
  </si>
  <si>
    <t>35万元/公里</t>
  </si>
  <si>
    <t>改善110人出行安全问题</t>
  </si>
  <si>
    <t>凤阳片沙湾组、永丰组、童姓组道路硬化长0.4285公里，宽3.5米</t>
  </si>
  <si>
    <t>改善100人出行安全问题</t>
  </si>
  <si>
    <t>中坪片梨树组、长梓组、贺家组、石咀组、许家组河堤浆砌石长65.79米，厚1.2米，高5米，共计394.736立方米</t>
  </si>
  <si>
    <t>380元/立方米</t>
  </si>
  <si>
    <t>改善生产条件。增加农田产量</t>
  </si>
  <si>
    <t>山峰片岭上组、横垅组、建屋组道路硬化长0.2857公里，宽3.5米</t>
  </si>
  <si>
    <t>改善130人出行安全问题</t>
  </si>
  <si>
    <t>改善村民安全出行问題</t>
  </si>
  <si>
    <t>阜峰村</t>
  </si>
  <si>
    <t>阜峰村委会</t>
  </si>
  <si>
    <t>田塝组水毁道路维修砌墈，长49.6米、高4.8米、厚1.2米，共计285.71立方米</t>
  </si>
  <si>
    <t>解决129人出行难问题</t>
  </si>
  <si>
    <t>黄仙组水渠硬化项目，水渠全长250米，规格80cm×80cm</t>
  </si>
  <si>
    <t>解决58亩农田灌溉问题</t>
  </si>
  <si>
    <t>大堂咀山塘、长洞山塘、郭子山塘、彭家山塘清淤共计5000平方米（含砌水墙、铺设卧管）</t>
  </si>
  <si>
    <t>20元/平方米
350元/立方米</t>
  </si>
  <si>
    <t>全长1750米，原4.5米宽，拓宽至6米</t>
  </si>
  <si>
    <t>40万元</t>
  </si>
  <si>
    <t>淡江村</t>
  </si>
  <si>
    <t>淡江村委会</t>
  </si>
  <si>
    <t>硬化思鲫组组级道路长1.5公里，宽3.5米</t>
  </si>
  <si>
    <t>解决480人出行问题</t>
  </si>
  <si>
    <t>解决一部分农业生产和一部分小学生上学问题。</t>
  </si>
  <si>
    <t>渡头村</t>
  </si>
  <si>
    <t>渡头村委会</t>
  </si>
  <si>
    <t>村主干道路拓宽硬化油化全长298米，6米宽</t>
  </si>
  <si>
    <t>改善群众出行方便</t>
  </si>
  <si>
    <t>方便群众生产生活及出行安全</t>
  </si>
  <si>
    <t>大洞村</t>
  </si>
  <si>
    <t>大洞村委会</t>
  </si>
  <si>
    <t>大洞村片区河道清於治理，清除杂草、於泥，修缮河堤</t>
  </si>
  <si>
    <t>6万元</t>
  </si>
  <si>
    <t>36户</t>
  </si>
  <si>
    <t>160人</t>
  </si>
  <si>
    <t>15户</t>
  </si>
  <si>
    <t>36人</t>
  </si>
  <si>
    <t>提升防洪能力及环境治理</t>
  </si>
  <si>
    <t>改善农田 灌溉</t>
  </si>
  <si>
    <t>甲山村</t>
  </si>
  <si>
    <t>甲山村委会</t>
  </si>
  <si>
    <t>甲山村白屋组道路硬化长3.33公里，3.5米宽</t>
  </si>
  <si>
    <t>60户</t>
  </si>
  <si>
    <t>解决230人出行难问题</t>
  </si>
  <si>
    <t>石坪村</t>
  </si>
  <si>
    <t>石坪村委会</t>
  </si>
  <si>
    <t>石坪村大兴组洞湾桥梁修复</t>
  </si>
  <si>
    <t>10万元</t>
  </si>
  <si>
    <t>280户</t>
  </si>
  <si>
    <t>1090人</t>
  </si>
  <si>
    <t>58户</t>
  </si>
  <si>
    <t>236人</t>
  </si>
  <si>
    <t>改善出行条件，缩短出行时间，保障出行安全</t>
  </si>
  <si>
    <t>上塔市镇</t>
  </si>
  <si>
    <t>冬桃村</t>
  </si>
  <si>
    <t>冬桃村村委会</t>
  </si>
  <si>
    <t>长34米*宽4米平板桥</t>
  </si>
  <si>
    <t>3000元/平方米</t>
  </si>
  <si>
    <t>方便300亩农田耕作</t>
  </si>
  <si>
    <t>红霞居委会</t>
  </si>
  <si>
    <t>小红公路至屋场坵及三和组拓宽硬化至5米，拓宽1.5米，长1.4公里</t>
  </si>
  <si>
    <t>提升公路周边1554人（其中贫困人口248人）的出行条件</t>
  </si>
  <si>
    <t>黄泥湾村</t>
  </si>
  <si>
    <t>黄泥湾村委会</t>
  </si>
  <si>
    <t>长440米、高3米、脚宽1.5米、结面0.5米，合计1320立方米</t>
  </si>
  <si>
    <t>改善黄泥湾大道危险路段、及群众与车辆出行生活生产安全问题</t>
  </si>
  <si>
    <t>松源村</t>
  </si>
  <si>
    <t>松源村委会</t>
  </si>
  <si>
    <t>塅上组水毁道路维修砌墈，长186米、高2.6米、厚1米，共计483.6立方米</t>
  </si>
  <si>
    <t>解决800多人出行问题</t>
  </si>
  <si>
    <t>石牛寨镇</t>
  </si>
  <si>
    <t>何染村</t>
  </si>
  <si>
    <t>何染村委会</t>
  </si>
  <si>
    <t>通组道路安装路灯150盏</t>
  </si>
  <si>
    <t>解决1400人出行难问题</t>
  </si>
  <si>
    <t>冷源组水渠硬化项目，水渠全长200米，规格30cmx40cm</t>
  </si>
  <si>
    <t>150元/米</t>
  </si>
  <si>
    <t>积谷村</t>
  </si>
  <si>
    <t>积谷村委会</t>
  </si>
  <si>
    <t>下安组、廖家组、高桥组等主，PVC110管铺设1000米；
PVC63管铺设3850米</t>
  </si>
  <si>
    <t>48元/米；
20元/米；</t>
  </si>
  <si>
    <t>改善782人群众的饮水</t>
  </si>
  <si>
    <t>西四村</t>
  </si>
  <si>
    <t>西四村委会</t>
  </si>
  <si>
    <t>信哉组，安下组，新塘组水渠硬化项目，水渠全长500米，规格30cm×40cm</t>
  </si>
  <si>
    <t>解决260亩农田灌溉问题</t>
  </si>
  <si>
    <t>上湾组机耕道路长0.5公里，3.5米宽</t>
  </si>
  <si>
    <t>3万元/公里</t>
  </si>
  <si>
    <t>解决156人出行难问题</t>
  </si>
  <si>
    <t>自来水管道维修及疏通300米</t>
  </si>
  <si>
    <t>改善1080人群众的饮水</t>
  </si>
  <si>
    <t>安下组海家洞桥桥梁全长8米，宽4米</t>
  </si>
  <si>
    <t>625元/平方米</t>
  </si>
  <si>
    <t>方便桥梁周边126人群众的出行</t>
  </si>
  <si>
    <t>天岳街道</t>
  </si>
  <si>
    <t>黛屏源村</t>
  </si>
  <si>
    <t>黛屏源村金龙堰清淤维修，新建堰坝合计1500米</t>
  </si>
  <si>
    <t>260元/米</t>
  </si>
  <si>
    <t>解决135亩农田灌溉问题</t>
  </si>
  <si>
    <t>密岩寨村</t>
  </si>
  <si>
    <t>密岩寨村和平组道路硬化长450米，宽4米</t>
  </si>
  <si>
    <t>90元/米</t>
  </si>
  <si>
    <t>解决村民出行问题</t>
  </si>
  <si>
    <t>仙若村</t>
  </si>
  <si>
    <t>仙若村委会</t>
  </si>
  <si>
    <t>黎家组至上大组水渠长900米，两边加高50公分，水泥浇筑</t>
  </si>
  <si>
    <t>10万元/公里</t>
  </si>
  <si>
    <t>解决200亩农田灌溉</t>
  </si>
  <si>
    <t>柘庄年大山塘筑堤长30米，高6米，宽5米，共计900立方，溢洪道两条共计长45米，底涵长25米</t>
  </si>
  <si>
    <t>筑堤70元/立方，底涵1000元/米，溢洪道1000元/米</t>
  </si>
  <si>
    <t>解决100亩农田灌溉</t>
  </si>
  <si>
    <t>新合村</t>
  </si>
  <si>
    <t>新合村委会</t>
  </si>
  <si>
    <t>湾内组水渠全长420米，宽1.5米，高0.9米，底宽1.2米，厚度12厘米</t>
  </si>
  <si>
    <t>480元/米</t>
  </si>
  <si>
    <t>解决50亩农田灌溉</t>
  </si>
  <si>
    <t>解决50余亩农田灌溉问题，提高农田产量增收</t>
  </si>
  <si>
    <t>白花村</t>
  </si>
  <si>
    <t>白花村委会</t>
  </si>
  <si>
    <t>一、二组水毁河堤维修砌墈，长125米、高2米、厚0.8米，共计200立方米</t>
  </si>
  <si>
    <t>解决60亩农田耕作问题</t>
  </si>
  <si>
    <t>东源村</t>
  </si>
  <si>
    <t>东源村委会</t>
  </si>
  <si>
    <t>新建三、四、五组安全饮水，安装PVC管全长2000米</t>
  </si>
  <si>
    <t>25元/米</t>
  </si>
  <si>
    <t>改善120人群众的饮水</t>
  </si>
  <si>
    <t>改善村民安全饮水质量</t>
  </si>
  <si>
    <t>九组拓宽硬化至7.5米，拓宽3米，长0.14公里</t>
  </si>
  <si>
    <t>提升公路周边贫困人口1236人的出行条件</t>
  </si>
  <si>
    <t>桃花村</t>
  </si>
  <si>
    <t>桃花村委会</t>
  </si>
  <si>
    <t>桃花村六组道路墈恢复拓宽硬化1米、长100米、高1.5米共计约150立方米</t>
  </si>
  <si>
    <t>350元/立方</t>
  </si>
  <si>
    <t>解决恩溪片4个村上下通行行安全</t>
  </si>
  <si>
    <t>天和村</t>
  </si>
  <si>
    <t>天和村委会</t>
  </si>
  <si>
    <t>天和村部至白花村部路面硬化长1.5公里,宽3.5米</t>
  </si>
  <si>
    <t>解决560人出行难问题</t>
  </si>
  <si>
    <t>改善出行条件，缩短出行时间,</t>
  </si>
  <si>
    <t>童坪村</t>
  </si>
  <si>
    <t>童坪村委会</t>
  </si>
  <si>
    <t>山塘堤坝维修砌墈，长105米，高1.5米，厚0.8米，共计125立方</t>
  </si>
  <si>
    <t>山塘堤坝硬化400元/立方</t>
  </si>
  <si>
    <t>解决102亩的水田灌溉问题</t>
  </si>
  <si>
    <t>义字村</t>
  </si>
  <si>
    <t>义字村委会</t>
  </si>
  <si>
    <t>续建义字村至石洞村拓宽硬化至5米，拓宽1.5米，长2公里</t>
  </si>
  <si>
    <t>提升公路周边贫困人口570人的出行条件</t>
  </si>
  <si>
    <t>永响村</t>
  </si>
  <si>
    <t>永响村委会</t>
  </si>
  <si>
    <t>3个组水渠硬化项目，水渠全长1300米，规格50cm×30cm</t>
  </si>
  <si>
    <t>110元/平方米</t>
  </si>
  <si>
    <t>解决240亩农田灌溉问题</t>
  </si>
  <si>
    <t>瓮江镇</t>
  </si>
  <si>
    <t>塅坪村</t>
  </si>
  <si>
    <t>塅坪村村委会</t>
  </si>
  <si>
    <t>剪刀组道路砌墈长102米、高1.5米、厚1米，共计153立方米。</t>
  </si>
  <si>
    <t xml:space="preserve">  330元/立方米</t>
  </si>
  <si>
    <t>解决50亩农田灌溉问题</t>
  </si>
  <si>
    <t>塅坪村委会</t>
  </si>
  <si>
    <t>凤鸣组道路拓宽：道路拓宽长2.78公里，宽1.5米。</t>
  </si>
  <si>
    <t>解决364人出行问题</t>
  </si>
  <si>
    <t>洪山村</t>
  </si>
  <si>
    <t>洪山村委会</t>
  </si>
  <si>
    <t>建新组至飞跃组道路拓宽：道路拓宽长2.78公里，宽1.5米。</t>
  </si>
  <si>
    <t>解决1452人出行问题</t>
  </si>
  <si>
    <t>华门村</t>
  </si>
  <si>
    <t>华门村委会</t>
  </si>
  <si>
    <t>前进组道路处险长52米，上底0.8，下底1.5，高2.5米，共计149.5立方米。</t>
  </si>
  <si>
    <t>340元/立方米</t>
  </si>
  <si>
    <t>解决127人出行难问题</t>
  </si>
  <si>
    <t>水口嘴</t>
  </si>
  <si>
    <t>水口嘴社区</t>
  </si>
  <si>
    <t>水口嘴胡公塅易地搬迁安置区购买垃圾桶250只。</t>
  </si>
  <si>
    <t>200元/只</t>
  </si>
  <si>
    <t>改善300余人的生活环境</t>
  </si>
  <si>
    <t>解决垃圾污染问题，提高环境质量</t>
  </si>
  <si>
    <t>源坪村</t>
  </si>
  <si>
    <t>源坪村委会</t>
  </si>
  <si>
    <t>源坪村上乔、下乔、石湾、新屋、张下、岭下组，长2500米*宽5米，共计12500平方米。</t>
  </si>
  <si>
    <t>80元/平方米</t>
  </si>
  <si>
    <t>方便周边1050人群众的出行</t>
  </si>
  <si>
    <t>阪陂村</t>
  </si>
  <si>
    <t>阪陂村委会</t>
  </si>
  <si>
    <t>梨树组山塘修复项目，山塘全长15米，规格宽3m×高10m</t>
  </si>
  <si>
    <t>330元/立方米</t>
  </si>
  <si>
    <t>解决250亩农田灌溉问题</t>
  </si>
  <si>
    <t>东港村</t>
  </si>
  <si>
    <t>东港村委会</t>
  </si>
  <si>
    <t>东港村1，2组江背农田灌溉及排水，水渠建设。长250米，面宽1米，高0.8米，采用砖混结构。单价400元/米.金额10万元。</t>
  </si>
  <si>
    <t>400元/米</t>
  </si>
  <si>
    <t>解决农田灌溉及排水问题</t>
  </si>
  <si>
    <t>保障农民赠产增收</t>
  </si>
  <si>
    <t>街道社区</t>
  </si>
  <si>
    <t>浯口镇大道庙冲组路面长250米，宽8米，合计2000平方米，单价75元/平方米</t>
  </si>
  <si>
    <t>75元/平方米</t>
  </si>
  <si>
    <t>改善出行条件，美化社区坏境，完善了基础建设，推进乡村振兴发展</t>
  </si>
  <si>
    <t>改善居民出行条件</t>
  </si>
  <si>
    <t>三联村</t>
  </si>
  <si>
    <t>三联村委会</t>
  </si>
  <si>
    <t>油铺组水毁河堤维修砌墈，长116米、高3.1米、宽1.2米，共431立方米</t>
  </si>
  <si>
    <t>解决370亩农田灌溉问题</t>
  </si>
  <si>
    <t>改善生产条件，增加农民收入</t>
  </si>
  <si>
    <t>双洞村</t>
  </si>
  <si>
    <t>双洞村委会</t>
  </si>
  <si>
    <t>双洞村6-7组水毁道路修复，总长950米，宽1米，共计950平方米。</t>
  </si>
  <si>
    <t>160米/平方米</t>
  </si>
  <si>
    <t>解决6、7组326人出行难问题</t>
  </si>
  <si>
    <t>改善群众生产生活出行条件，提高生产效率。</t>
  </si>
  <si>
    <t>双江村</t>
  </si>
  <si>
    <t>双江村委会</t>
  </si>
  <si>
    <t>15.2.3.13组水毁河堤维修砌墈，长120米、高1.5米、宽2.4米，共计429立方米</t>
  </si>
  <si>
    <t>田湖村</t>
  </si>
  <si>
    <t>田湖村委会</t>
  </si>
  <si>
    <t>田湖村14组至16组水毁道路修复，总长626米宽1.5米，939个平方，含清理路基深20公分并硬化</t>
  </si>
  <si>
    <t>160/平方米</t>
  </si>
  <si>
    <t>解决全村992人出行难问题</t>
  </si>
  <si>
    <t>西江村</t>
  </si>
  <si>
    <t>西江村委会</t>
  </si>
  <si>
    <t>吴李坑水库下游排水江桨砌石长1000米，高1.2米，上底宽0.4米，下底宽0.7米，合计660立方米</t>
  </si>
  <si>
    <t>150元/立方米</t>
  </si>
  <si>
    <t>解决410亩农田灌溉问题</t>
  </si>
  <si>
    <t>伍市镇</t>
  </si>
  <si>
    <t>东山村</t>
  </si>
  <si>
    <t>东山村村委会</t>
  </si>
  <si>
    <t>东山寺门口至京珠涵洞水渠硬化项目，水渠全长700米，规格100cmx100cm</t>
  </si>
  <si>
    <t>300元/平方米</t>
  </si>
  <si>
    <t>改善420余亩农田灌溉问题</t>
  </si>
  <si>
    <t>15组道路拓宽硬化长228，宽2米</t>
  </si>
  <si>
    <t>110元/平方</t>
  </si>
  <si>
    <t>改善18户76人出行条件，保证出行安全</t>
  </si>
  <si>
    <t>改善出行条件，保障出行安全</t>
  </si>
  <si>
    <t>马头村</t>
  </si>
  <si>
    <t>马头村村委会</t>
  </si>
  <si>
    <t>马头村4、5、6、16、18组渠道浆砌石全长317.5米，宽1米，高1.8米，571.5立方米</t>
  </si>
  <si>
    <t>改善100亩农田灌溉问题</t>
  </si>
  <si>
    <t>10组道路拓宽硬化长303，宽1.5米</t>
  </si>
  <si>
    <t>改善23户90人出行条件，保证出行安全</t>
  </si>
  <si>
    <t>盘安新村</t>
  </si>
  <si>
    <t>盘安新村村委会</t>
  </si>
  <si>
    <t>盘安新村4、5、6、11、12、13、14组混凝土水圳，长1430米规格0.5米x0.5米</t>
  </si>
  <si>
    <t>改善300亩农田灌溉问题</t>
  </si>
  <si>
    <t>伍公市</t>
  </si>
  <si>
    <t>伍公市社区委员会</t>
  </si>
  <si>
    <t>5组道路拓宽硬化长455，宽1米</t>
  </si>
  <si>
    <t>改善35户105人出行条件，保证出行安全</t>
  </si>
  <si>
    <t>颜家村</t>
  </si>
  <si>
    <t>颜家村村委会</t>
  </si>
  <si>
    <t>18组道路拓宽硬化长303米，宽1.5米</t>
  </si>
  <si>
    <t>改善20户82人安全出行条件</t>
  </si>
  <si>
    <t>叶石坪村</t>
  </si>
  <si>
    <t>叶石坪村委会</t>
  </si>
  <si>
    <t>湖胜村下游与叶石坪村交汇处水渠建设200米</t>
  </si>
  <si>
    <t>1000元/米</t>
  </si>
  <si>
    <t>长明村</t>
  </si>
  <si>
    <t>长明村村委会</t>
  </si>
  <si>
    <t>对村内5个组3口山塘进行清淤和山塘边缘硬化，共有水面面积14.5亩。</t>
  </si>
  <si>
    <t>1.39万元/亩</t>
  </si>
  <si>
    <t>改善120亩农田灌溉问题</t>
  </si>
  <si>
    <t>黄长村</t>
  </si>
  <si>
    <t>黄长村委会</t>
  </si>
  <si>
    <t>黄长村水毁河堤维修砌墈，长572米、高1.5米、厚1米，共计858立方米</t>
  </si>
  <si>
    <t>解决800亩农田耕作问题</t>
  </si>
  <si>
    <t>琅石村</t>
  </si>
  <si>
    <t>琅石村委会</t>
  </si>
  <si>
    <t>琅石九组水渠硬化448米（40*30*50）</t>
  </si>
  <si>
    <t>112元/米</t>
  </si>
  <si>
    <t>解决200水田灌溉问题</t>
  </si>
  <si>
    <t>改善灌溉条件，提高粮食产量，增加农民收入</t>
  </si>
  <si>
    <t>南街社区</t>
  </si>
  <si>
    <t>14组新修70宽排水排污渠道580米。</t>
  </si>
  <si>
    <t>259元/米</t>
  </si>
  <si>
    <t>解决沿线180户住户排水排污问题，解决100亩农田灌溉、排水问题</t>
  </si>
  <si>
    <t>改善居民居住环境，增收农户农田产量</t>
  </si>
  <si>
    <t>盘山村</t>
  </si>
  <si>
    <t>盘山村村委会</t>
  </si>
  <si>
    <t>湛塘组水堰项目，水堰全长143米，高1米、厚1米</t>
  </si>
  <si>
    <t>解决64亩农田耕作问题</t>
  </si>
  <si>
    <t>宋塅村</t>
  </si>
  <si>
    <t>宋塅村委会</t>
  </si>
  <si>
    <r>
      <rPr>
        <sz val="10"/>
        <rFont val="仿宋"/>
        <charset val="134"/>
      </rPr>
      <t>堤坝修复143m</t>
    </r>
    <r>
      <rPr>
        <sz val="10"/>
        <rFont val="宋体"/>
        <charset val="134"/>
      </rPr>
      <t>³</t>
    </r>
  </si>
  <si>
    <t>改善农田灌溉问题</t>
  </si>
  <si>
    <r>
      <rPr>
        <sz val="10"/>
        <rFont val="仿宋"/>
        <charset val="134"/>
      </rPr>
      <t>谢坪村洞口组河堤长150米*宽1米*高3米，合计450m</t>
    </r>
    <r>
      <rPr>
        <sz val="10"/>
        <rFont val="宋体"/>
        <charset val="134"/>
      </rPr>
      <t>³</t>
    </r>
    <r>
      <rPr>
        <sz val="10"/>
        <rFont val="仿宋"/>
        <charset val="134"/>
      </rPr>
      <t>。兰坪组河堤长120米*宽1米*高2.5米合计300m</t>
    </r>
    <r>
      <rPr>
        <sz val="10"/>
        <rFont val="宋体"/>
        <charset val="134"/>
      </rPr>
      <t>³</t>
    </r>
  </si>
  <si>
    <t>长寿镇</t>
  </si>
  <si>
    <t>大黄村</t>
  </si>
  <si>
    <t>大黄村委会</t>
  </si>
  <si>
    <t>梨树洞组道路硬化，长1.5公里，宽3.5米，共45万元</t>
  </si>
  <si>
    <t>提升周边120人出行条件</t>
  </si>
  <si>
    <t>大屋村</t>
  </si>
  <si>
    <t>大屋村委会</t>
  </si>
  <si>
    <t>大屋组维修堰坝，长30米，高3米，宽1.5米。共计139立方米</t>
  </si>
  <si>
    <t>改善70亩农田灌溉问题</t>
  </si>
  <si>
    <t>花园村</t>
  </si>
  <si>
    <t>花园村委会</t>
  </si>
  <si>
    <t>上龙组灌溉水渠恢复硬化、清淤400米。规格30*40*50CM</t>
  </si>
  <si>
    <t>125元／米</t>
  </si>
  <si>
    <t>改善５0亩农田灌溉问题，</t>
  </si>
  <si>
    <t>牧牛组至潘龙组道路升级改造长1000米，宽5米，共5000平方米</t>
  </si>
  <si>
    <t>80元／平方米</t>
  </si>
  <si>
    <t>提升周边200人出行条件。</t>
  </si>
  <si>
    <t>改善出行条件，保障出行安全。</t>
  </si>
  <si>
    <t>金星村</t>
  </si>
  <si>
    <t>金星村委会</t>
  </si>
  <si>
    <t>村主干公路冯家组至抛石组共4处塌方致路面悬空，预计需浆砌石约140立方米</t>
  </si>
  <si>
    <t>提升周边126人出行条件</t>
  </si>
  <si>
    <t>朗坑村</t>
  </si>
  <si>
    <t>朗坑村委会</t>
  </si>
  <si>
    <t>朗坑村邓家组古塘大山塘维修加固139立方米</t>
  </si>
  <si>
    <t>改善125亩农田灌溉问题</t>
  </si>
  <si>
    <t>南坑村</t>
  </si>
  <si>
    <t>2026.7</t>
  </si>
  <si>
    <t>南坑村委会</t>
  </si>
  <si>
    <t>南坑村南坑坳上道路硬化拓宽385平方米</t>
  </si>
  <si>
    <t>130元/平方米</t>
  </si>
  <si>
    <t>提升公路周边102人的出行条件</t>
  </si>
  <si>
    <t>双丰村</t>
  </si>
  <si>
    <t>双丰村委会</t>
  </si>
  <si>
    <t>电排安装1个:
110PVC管700米；配件；泵；16平方线800米；开关等；建房；挖机费、人工费</t>
  </si>
  <si>
    <t>3.2万/个、建房/18000元</t>
  </si>
  <si>
    <t>改善300余亩农田灌溉问题</t>
  </si>
  <si>
    <t>友谊村</t>
  </si>
  <si>
    <t>友谊村村民委员会</t>
  </si>
  <si>
    <t>友谊村组级道路硬化0.725公里，长725米，宽3米，20公分厚</t>
  </si>
  <si>
    <t>提升周边138人居住和出行条件</t>
  </si>
  <si>
    <t>改善出行条件，保障道路通畅且安全</t>
  </si>
  <si>
    <t>塘排坝体基础开挖，长35米，高6米，溢洪道硬化涵卧管新装，共计200米</t>
  </si>
  <si>
    <t>250元/米</t>
  </si>
  <si>
    <t>改善98苗农田灌溉问题</t>
  </si>
  <si>
    <t>农村小水源供水能力恢复工程</t>
  </si>
  <si>
    <t>水利局</t>
  </si>
  <si>
    <t>平江县农村小水源供水能力恢复工程建设，对我县200口山塘进行清淤，坝体和放水设施进行整修，提升了山塘蓄水能力，确保山塘防洪安全和灌溉用水要求</t>
  </si>
  <si>
    <t>骨干山塘10座，每座4万元/座，一般山塘2万元/座</t>
  </si>
  <si>
    <t>蓄水能力70.64万方，新增灌溉面积941.85亩，改善灌溉面积7384亩。</t>
  </si>
  <si>
    <t>粮食增产，人居环境改善</t>
  </si>
  <si>
    <t>老区发展项目</t>
  </si>
  <si>
    <t>民政局</t>
  </si>
  <si>
    <t>用于支持全县12个村的基础设施建设。</t>
  </si>
  <si>
    <t>120元/平方米</t>
  </si>
  <si>
    <t>改善2个村2000余人的安全出行问题</t>
  </si>
  <si>
    <t>美丽乡村示范村建设项目</t>
  </si>
  <si>
    <t>用于支持美丽乡村示范村建设。</t>
  </si>
  <si>
    <t>300万元</t>
  </si>
  <si>
    <t>提升美丽乡村的生活环境</t>
  </si>
  <si>
    <t>补短板项目</t>
  </si>
  <si>
    <t>用于支持村组道路、安全饮水、危房改造补短板项目</t>
  </si>
  <si>
    <t>770.09万元</t>
  </si>
  <si>
    <t>帮助农户灾后重建，恢复农业生产。</t>
  </si>
  <si>
    <t>以工代赈项目</t>
  </si>
  <si>
    <t>发改局</t>
  </si>
  <si>
    <t>修建水毁道路1680米，修复重建灌溉渠道500米，修复机耕道800米。</t>
  </si>
  <si>
    <t>道路150元/平米
渠道140元/米
机耕道60元/米</t>
  </si>
  <si>
    <t>解决农业生产、灌溉、出行问题。</t>
  </si>
  <si>
    <t>改善农业生产、产业园灌溉与附近居民出行条件。</t>
  </si>
  <si>
    <t>易地扶贫搬迁后续扶持项目</t>
  </si>
  <si>
    <t>用于支持全县易地扶贫搬迁安置点房屋维护</t>
  </si>
  <si>
    <t>550万元</t>
  </si>
  <si>
    <t>改善423人的生活环境</t>
  </si>
  <si>
    <t>三、政策保障</t>
  </si>
  <si>
    <t>巩固三保障成果</t>
  </si>
  <si>
    <t>教育</t>
  </si>
  <si>
    <t>享受“雨露计划”职业教育补助</t>
  </si>
  <si>
    <t>“雨露计划”中职、中技学历职业教育</t>
  </si>
  <si>
    <t>提高教育素质，脱贫家庭和监测家庭中的中职、中技学生每学期助学补助1500元/人</t>
  </si>
  <si>
    <t>1500元/人</t>
  </si>
  <si>
    <t>提高脱贫对象综合素质增强就业本领</t>
  </si>
  <si>
    <t>就业项目</t>
  </si>
  <si>
    <t>公益性岗位</t>
  </si>
  <si>
    <t>公益岗位生态环保员</t>
  </si>
  <si>
    <t>解决全县3600监测户和建档立卡脱贫户中的低收入户劳动力就业,每名生态护林员每年报酬6000元，其中基本报酬4800元，1200元用于绩效考核</t>
  </si>
  <si>
    <t>6000元/人</t>
  </si>
  <si>
    <t>建档立卡脱贫户家庭年收入6000元</t>
  </si>
  <si>
    <t>务工补助</t>
  </si>
  <si>
    <t>交通费补助</t>
  </si>
  <si>
    <t>脱贫人口一次性交通补贴</t>
  </si>
  <si>
    <t>对年度内外出务工的脱贫人口给予一次性交通补贴</t>
  </si>
  <si>
    <t>公益岗位护老员</t>
  </si>
  <si>
    <t>用于支持全县聘请70名脱贫户、监测户为护老员的薪资补助，每月800元/人。</t>
  </si>
  <si>
    <t>800元/月/人</t>
  </si>
  <si>
    <t>建档立卡脱贫户家庭年收入9600元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</si>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</sst>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5"/>
  <sheetViews>
    <sheetView tabSelected="1" workbookViewId="0">
      <selection activeCell="Q8" sqref="Q8"/>
    </sheetView>
  </sheetViews>
  <sheetFormatPr defaultColWidth="9" defaultRowHeight="13.5"/>
  <cols>
    <col min="1" max="1" width="5.625" style="5" customWidth="1"/>
    <col min="2" max="7" width="9.625" style="5" customWidth="1"/>
    <col min="8" max="8" width="5.5" style="5" customWidth="1"/>
    <col min="9" max="10" width="10.125" style="5"/>
    <col min="11" max="11" width="10.875" style="5" customWidth="1"/>
    <col min="12" max="12" width="25.625" style="5" customWidth="1"/>
    <col min="13" max="13" width="9.625" style="5" customWidth="1"/>
    <col min="14" max="15" width="10.375" style="5" customWidth="1"/>
    <col min="16" max="16" width="8.25" style="5" customWidth="1"/>
    <col min="17" max="19" width="7.625" style="5" customWidth="1"/>
    <col min="20" max="20" width="9" style="5"/>
    <col min="21" max="21" width="11.125" style="5"/>
    <col min="22" max="22" width="9" style="5"/>
    <col min="23" max="24" width="19.625" style="5" customWidth="1"/>
    <col min="25" max="16384" width="9" style="5"/>
  </cols>
  <sheetData>
    <row r="1" ht="20" customHeight="1" spans="1: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40" customHeight="1" spans="1:2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0"/>
    </row>
    <row r="3" s="1" customFormat="1" ht="30" customHeight="1" spans="1:25">
      <c r="A3" s="12" t="s">
        <v>2</v>
      </c>
      <c r="B3" s="12" t="s">
        <v>3</v>
      </c>
      <c r="C3" s="12"/>
      <c r="D3" s="1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/>
      <c r="K3" s="12" t="s">
        <v>9</v>
      </c>
      <c r="L3" s="12" t="s">
        <v>10</v>
      </c>
      <c r="M3" s="12" t="s">
        <v>11</v>
      </c>
      <c r="N3" s="12" t="s">
        <v>12</v>
      </c>
      <c r="O3" s="12"/>
      <c r="P3" s="12"/>
      <c r="Q3" s="12" t="s">
        <v>13</v>
      </c>
      <c r="R3" s="12"/>
      <c r="S3" s="12"/>
      <c r="T3" s="12"/>
      <c r="U3" s="12"/>
      <c r="V3" s="12"/>
      <c r="W3" s="12" t="s">
        <v>14</v>
      </c>
      <c r="X3" s="12" t="s">
        <v>15</v>
      </c>
      <c r="Y3" s="12" t="s">
        <v>16</v>
      </c>
    </row>
    <row r="4" s="1" customFormat="1" ht="30" customHeight="1" spans="1:25">
      <c r="A4" s="12"/>
      <c r="B4" s="12" t="s">
        <v>17</v>
      </c>
      <c r="C4" s="12" t="s">
        <v>18</v>
      </c>
      <c r="D4" s="12" t="s">
        <v>19</v>
      </c>
      <c r="E4" s="12"/>
      <c r="F4" s="12"/>
      <c r="G4" s="12"/>
      <c r="H4" s="12"/>
      <c r="I4" s="12" t="s">
        <v>20</v>
      </c>
      <c r="J4" s="12" t="s">
        <v>21</v>
      </c>
      <c r="K4" s="12"/>
      <c r="L4" s="12"/>
      <c r="M4" s="12"/>
      <c r="N4" s="12" t="s">
        <v>22</v>
      </c>
      <c r="O4" s="12" t="s">
        <v>23</v>
      </c>
      <c r="P4" s="12"/>
      <c r="Q4" s="12" t="s">
        <v>24</v>
      </c>
      <c r="R4" s="12" t="s">
        <v>25</v>
      </c>
      <c r="S4" s="12" t="s">
        <v>26</v>
      </c>
      <c r="T4" s="12" t="s">
        <v>23</v>
      </c>
      <c r="U4" s="12"/>
      <c r="V4" s="12"/>
      <c r="W4" s="12"/>
      <c r="X4" s="12"/>
      <c r="Y4" s="12"/>
    </row>
    <row r="5" s="1" customFormat="1" ht="83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7" t="s">
        <v>27</v>
      </c>
      <c r="P5" s="17" t="s">
        <v>28</v>
      </c>
      <c r="Q5" s="12"/>
      <c r="R5" s="12"/>
      <c r="S5" s="12"/>
      <c r="T5" s="17" t="s">
        <v>29</v>
      </c>
      <c r="U5" s="17" t="s">
        <v>30</v>
      </c>
      <c r="V5" s="17" t="s">
        <v>31</v>
      </c>
      <c r="W5" s="12"/>
      <c r="X5" s="12"/>
      <c r="Y5" s="12"/>
    </row>
    <row r="6" s="2" customFormat="1" ht="30" customHeight="1" spans="1:25">
      <c r="A6" s="12" t="s">
        <v>32</v>
      </c>
      <c r="B6" s="12"/>
      <c r="C6" s="12"/>
      <c r="D6" s="12"/>
      <c r="E6" s="12" t="s">
        <v>33</v>
      </c>
      <c r="F6" s="12"/>
      <c r="G6" s="12"/>
      <c r="H6" s="12"/>
      <c r="I6" s="12"/>
      <c r="J6" s="12"/>
      <c r="K6" s="12"/>
      <c r="L6" s="12"/>
      <c r="M6" s="12"/>
      <c r="N6" s="12">
        <f>SUM(N7:N46)</f>
        <v>6917</v>
      </c>
      <c r="O6" s="12">
        <f t="shared" ref="O6:O45" si="0">N6</f>
        <v>6917</v>
      </c>
      <c r="P6" s="12">
        <v>0</v>
      </c>
      <c r="Q6" s="12" t="s">
        <v>34</v>
      </c>
      <c r="R6" s="12" t="s">
        <v>34</v>
      </c>
      <c r="S6" s="12" t="s">
        <v>34</v>
      </c>
      <c r="T6" s="12" t="s">
        <v>34</v>
      </c>
      <c r="U6" s="12" t="s">
        <v>34</v>
      </c>
      <c r="V6" s="12" t="s">
        <v>34</v>
      </c>
      <c r="W6" s="12" t="s">
        <v>34</v>
      </c>
      <c r="X6" s="12" t="s">
        <v>34</v>
      </c>
      <c r="Y6" s="12" t="s">
        <v>34</v>
      </c>
    </row>
    <row r="7" ht="36" spans="1:25">
      <c r="A7" s="13">
        <f t="shared" ref="A7:A46" si="1">ROW()-6</f>
        <v>1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38</v>
      </c>
      <c r="G7" s="13" t="s">
        <v>39</v>
      </c>
      <c r="H7" s="13" t="s">
        <v>40</v>
      </c>
      <c r="I7" s="18" t="s">
        <v>41</v>
      </c>
      <c r="J7" s="18" t="s">
        <v>42</v>
      </c>
      <c r="K7" s="13" t="s">
        <v>43</v>
      </c>
      <c r="L7" s="13" t="s">
        <v>44</v>
      </c>
      <c r="M7" s="13" t="s">
        <v>45</v>
      </c>
      <c r="N7" s="13">
        <v>1100</v>
      </c>
      <c r="O7" s="13">
        <f t="shared" si="0"/>
        <v>1100</v>
      </c>
      <c r="P7" s="13">
        <v>0</v>
      </c>
      <c r="Q7" s="13">
        <v>512</v>
      </c>
      <c r="R7" s="13">
        <v>6000</v>
      </c>
      <c r="S7" s="13">
        <v>6000</v>
      </c>
      <c r="T7" s="13">
        <v>136</v>
      </c>
      <c r="U7" s="13">
        <v>6000</v>
      </c>
      <c r="V7" s="13">
        <v>6000</v>
      </c>
      <c r="W7" s="13" t="s">
        <v>46</v>
      </c>
      <c r="X7" s="13" t="s">
        <v>47</v>
      </c>
      <c r="Y7" s="17" t="s">
        <v>34</v>
      </c>
    </row>
    <row r="8" ht="36" spans="1:25">
      <c r="A8" s="13">
        <f t="shared" si="1"/>
        <v>2</v>
      </c>
      <c r="B8" s="13" t="s">
        <v>35</v>
      </c>
      <c r="C8" s="13" t="s">
        <v>48</v>
      </c>
      <c r="D8" s="13" t="s">
        <v>49</v>
      </c>
      <c r="E8" s="13" t="s">
        <v>38</v>
      </c>
      <c r="F8" s="13" t="s">
        <v>38</v>
      </c>
      <c r="G8" s="13" t="s">
        <v>50</v>
      </c>
      <c r="H8" s="13" t="s">
        <v>40</v>
      </c>
      <c r="I8" s="18" t="s">
        <v>41</v>
      </c>
      <c r="J8" s="18" t="s">
        <v>42</v>
      </c>
      <c r="K8" s="13" t="s">
        <v>43</v>
      </c>
      <c r="L8" s="13" t="s">
        <v>51</v>
      </c>
      <c r="M8" s="13" t="s">
        <v>52</v>
      </c>
      <c r="N8" s="13">
        <v>200</v>
      </c>
      <c r="O8" s="13">
        <f t="shared" si="0"/>
        <v>200</v>
      </c>
      <c r="P8" s="13">
        <v>0</v>
      </c>
      <c r="Q8" s="13">
        <v>51</v>
      </c>
      <c r="R8" s="13">
        <v>412</v>
      </c>
      <c r="S8" s="13">
        <v>1300</v>
      </c>
      <c r="T8" s="13">
        <v>22</v>
      </c>
      <c r="U8" s="13">
        <v>412</v>
      </c>
      <c r="V8" s="13">
        <v>1300</v>
      </c>
      <c r="W8" s="13" t="s">
        <v>53</v>
      </c>
      <c r="X8" s="13" t="s">
        <v>54</v>
      </c>
      <c r="Y8" s="17" t="s">
        <v>34</v>
      </c>
    </row>
    <row r="9" ht="36" spans="1:25">
      <c r="A9" s="13">
        <f t="shared" si="1"/>
        <v>3</v>
      </c>
      <c r="B9" s="13" t="s">
        <v>35</v>
      </c>
      <c r="C9" s="13" t="s">
        <v>55</v>
      </c>
      <c r="D9" s="13" t="s">
        <v>56</v>
      </c>
      <c r="E9" s="13" t="s">
        <v>38</v>
      </c>
      <c r="F9" s="13" t="s">
        <v>38</v>
      </c>
      <c r="G9" s="13" t="s">
        <v>57</v>
      </c>
      <c r="H9" s="13" t="s">
        <v>40</v>
      </c>
      <c r="I9" s="18" t="s">
        <v>41</v>
      </c>
      <c r="J9" s="18" t="s">
        <v>42</v>
      </c>
      <c r="K9" s="13" t="s">
        <v>43</v>
      </c>
      <c r="L9" s="13" t="s">
        <v>58</v>
      </c>
      <c r="M9" s="13" t="s">
        <v>59</v>
      </c>
      <c r="N9" s="13">
        <v>500</v>
      </c>
      <c r="O9" s="13">
        <f t="shared" si="0"/>
        <v>500</v>
      </c>
      <c r="P9" s="13">
        <v>0</v>
      </c>
      <c r="Q9" s="13">
        <v>490</v>
      </c>
      <c r="R9" s="13">
        <v>1428</v>
      </c>
      <c r="S9" s="13">
        <v>4000</v>
      </c>
      <c r="T9" s="13">
        <v>136</v>
      </c>
      <c r="U9" s="13">
        <v>1428</v>
      </c>
      <c r="V9" s="13">
        <v>4000</v>
      </c>
      <c r="W9" s="13" t="s">
        <v>60</v>
      </c>
      <c r="X9" s="13" t="s">
        <v>47</v>
      </c>
      <c r="Y9" s="17" t="s">
        <v>34</v>
      </c>
    </row>
    <row r="10" ht="24" spans="1:25">
      <c r="A10" s="13">
        <f t="shared" si="1"/>
        <v>4</v>
      </c>
      <c r="B10" s="13" t="s">
        <v>35</v>
      </c>
      <c r="C10" s="13" t="s">
        <v>55</v>
      </c>
      <c r="D10" s="13" t="s">
        <v>56</v>
      </c>
      <c r="E10" s="13" t="s">
        <v>38</v>
      </c>
      <c r="F10" s="13" t="s">
        <v>38</v>
      </c>
      <c r="G10" s="13" t="s">
        <v>61</v>
      </c>
      <c r="H10" s="13" t="s">
        <v>40</v>
      </c>
      <c r="I10" s="18" t="s">
        <v>41</v>
      </c>
      <c r="J10" s="18" t="s">
        <v>42</v>
      </c>
      <c r="K10" s="13" t="s">
        <v>43</v>
      </c>
      <c r="L10" s="13" t="s">
        <v>62</v>
      </c>
      <c r="M10" s="13" t="s">
        <v>63</v>
      </c>
      <c r="N10" s="13">
        <v>218</v>
      </c>
      <c r="O10" s="13">
        <f t="shared" si="0"/>
        <v>218</v>
      </c>
      <c r="P10" s="13">
        <v>0</v>
      </c>
      <c r="Q10" s="13">
        <v>490</v>
      </c>
      <c r="R10" s="13">
        <v>1428</v>
      </c>
      <c r="S10" s="13">
        <v>4000</v>
      </c>
      <c r="T10" s="13">
        <v>136</v>
      </c>
      <c r="U10" s="13">
        <v>1428</v>
      </c>
      <c r="V10" s="13">
        <v>4000</v>
      </c>
      <c r="W10" s="13" t="s">
        <v>64</v>
      </c>
      <c r="X10" s="13" t="s">
        <v>47</v>
      </c>
      <c r="Y10" s="17" t="s">
        <v>34</v>
      </c>
    </row>
    <row r="11" ht="60" spans="1:25">
      <c r="A11" s="13">
        <f t="shared" si="1"/>
        <v>5</v>
      </c>
      <c r="B11" s="13" t="s">
        <v>35</v>
      </c>
      <c r="C11" s="13" t="s">
        <v>48</v>
      </c>
      <c r="D11" s="13" t="s">
        <v>65</v>
      </c>
      <c r="E11" s="13" t="s">
        <v>38</v>
      </c>
      <c r="F11" s="13" t="s">
        <v>38</v>
      </c>
      <c r="G11" s="13" t="s">
        <v>66</v>
      </c>
      <c r="H11" s="13" t="s">
        <v>40</v>
      </c>
      <c r="I11" s="18" t="s">
        <v>41</v>
      </c>
      <c r="J11" s="18" t="s">
        <v>42</v>
      </c>
      <c r="K11" s="13" t="s">
        <v>43</v>
      </c>
      <c r="L11" s="13" t="s">
        <v>67</v>
      </c>
      <c r="M11" s="19" t="s">
        <v>68</v>
      </c>
      <c r="N11" s="13">
        <v>120</v>
      </c>
      <c r="O11" s="13">
        <f t="shared" si="0"/>
        <v>120</v>
      </c>
      <c r="P11" s="13">
        <v>0</v>
      </c>
      <c r="Q11" s="13">
        <v>15</v>
      </c>
      <c r="R11" s="13">
        <v>260</v>
      </c>
      <c r="S11" s="13">
        <v>1000</v>
      </c>
      <c r="T11" s="13">
        <v>6</v>
      </c>
      <c r="U11" s="13">
        <v>26</v>
      </c>
      <c r="V11" s="13">
        <v>64</v>
      </c>
      <c r="W11" s="13" t="s">
        <v>69</v>
      </c>
      <c r="X11" s="13" t="s">
        <v>70</v>
      </c>
      <c r="Y11" s="17" t="s">
        <v>34</v>
      </c>
    </row>
    <row r="12" s="3" customFormat="1" ht="48" spans="1:25">
      <c r="A12" s="13">
        <f t="shared" si="1"/>
        <v>6</v>
      </c>
      <c r="B12" s="13" t="s">
        <v>35</v>
      </c>
      <c r="C12" s="13" t="s">
        <v>36</v>
      </c>
      <c r="D12" s="13" t="s">
        <v>71</v>
      </c>
      <c r="E12" s="13" t="s">
        <v>38</v>
      </c>
      <c r="F12" s="13" t="s">
        <v>38</v>
      </c>
      <c r="G12" s="13" t="s">
        <v>72</v>
      </c>
      <c r="H12" s="13" t="s">
        <v>40</v>
      </c>
      <c r="I12" s="18" t="s">
        <v>41</v>
      </c>
      <c r="J12" s="18" t="s">
        <v>42</v>
      </c>
      <c r="K12" s="13" t="s">
        <v>43</v>
      </c>
      <c r="L12" s="13" t="s">
        <v>73</v>
      </c>
      <c r="M12" s="13" t="s">
        <v>74</v>
      </c>
      <c r="N12" s="13">
        <v>800</v>
      </c>
      <c r="O12" s="13">
        <f t="shared" si="0"/>
        <v>800</v>
      </c>
      <c r="P12" s="13">
        <v>0</v>
      </c>
      <c r="Q12" s="13">
        <v>12</v>
      </c>
      <c r="R12" s="13">
        <v>133</v>
      </c>
      <c r="S12" s="13">
        <v>3724</v>
      </c>
      <c r="T12" s="13">
        <v>2</v>
      </c>
      <c r="U12" s="13">
        <v>19</v>
      </c>
      <c r="V12" s="13">
        <v>53</v>
      </c>
      <c r="W12" s="13" t="s">
        <v>75</v>
      </c>
      <c r="X12" s="13" t="s">
        <v>76</v>
      </c>
      <c r="Y12" s="17" t="s">
        <v>34</v>
      </c>
    </row>
    <row r="13" ht="48" spans="1:25">
      <c r="A13" s="13">
        <f t="shared" si="1"/>
        <v>7</v>
      </c>
      <c r="B13" s="13" t="s">
        <v>35</v>
      </c>
      <c r="C13" s="13" t="s">
        <v>55</v>
      </c>
      <c r="D13" s="13" t="s">
        <v>56</v>
      </c>
      <c r="E13" s="13" t="s">
        <v>38</v>
      </c>
      <c r="F13" s="13" t="s">
        <v>38</v>
      </c>
      <c r="G13" s="13" t="s">
        <v>77</v>
      </c>
      <c r="H13" s="13" t="s">
        <v>40</v>
      </c>
      <c r="I13" s="18" t="s">
        <v>41</v>
      </c>
      <c r="J13" s="18" t="s">
        <v>42</v>
      </c>
      <c r="K13" s="13" t="s">
        <v>43</v>
      </c>
      <c r="L13" s="13" t="s">
        <v>78</v>
      </c>
      <c r="M13" s="13" t="s">
        <v>79</v>
      </c>
      <c r="N13" s="13">
        <v>350</v>
      </c>
      <c r="O13" s="13">
        <f t="shared" si="0"/>
        <v>350</v>
      </c>
      <c r="P13" s="13">
        <v>0</v>
      </c>
      <c r="Q13" s="13">
        <v>512</v>
      </c>
      <c r="R13" s="13">
        <v>1000</v>
      </c>
      <c r="S13" s="13">
        <v>3000</v>
      </c>
      <c r="T13" s="13">
        <v>136</v>
      </c>
      <c r="U13" s="13">
        <v>215</v>
      </c>
      <c r="V13" s="13">
        <v>215</v>
      </c>
      <c r="W13" s="13" t="s">
        <v>80</v>
      </c>
      <c r="X13" s="13" t="s">
        <v>47</v>
      </c>
      <c r="Y13" s="17" t="s">
        <v>34</v>
      </c>
    </row>
    <row r="14" ht="36" spans="1:25">
      <c r="A14" s="13">
        <f t="shared" si="1"/>
        <v>8</v>
      </c>
      <c r="B14" s="13" t="s">
        <v>35</v>
      </c>
      <c r="C14" s="13" t="s">
        <v>55</v>
      </c>
      <c r="D14" s="13" t="s">
        <v>81</v>
      </c>
      <c r="E14" s="13" t="s">
        <v>38</v>
      </c>
      <c r="F14" s="13" t="s">
        <v>38</v>
      </c>
      <c r="G14" s="13" t="s">
        <v>82</v>
      </c>
      <c r="H14" s="13" t="s">
        <v>40</v>
      </c>
      <c r="I14" s="18" t="s">
        <v>41</v>
      </c>
      <c r="J14" s="18" t="s">
        <v>42</v>
      </c>
      <c r="K14" s="13" t="s">
        <v>43</v>
      </c>
      <c r="L14" s="13" t="s">
        <v>83</v>
      </c>
      <c r="M14" s="13" t="s">
        <v>84</v>
      </c>
      <c r="N14" s="13">
        <v>450</v>
      </c>
      <c r="O14" s="13">
        <f t="shared" si="0"/>
        <v>450</v>
      </c>
      <c r="P14" s="13">
        <v>0</v>
      </c>
      <c r="Q14" s="13">
        <v>512</v>
      </c>
      <c r="R14" s="13">
        <v>1000</v>
      </c>
      <c r="S14" s="13">
        <v>3000</v>
      </c>
      <c r="T14" s="13">
        <v>136</v>
      </c>
      <c r="U14" s="13">
        <v>215</v>
      </c>
      <c r="V14" s="13">
        <v>215</v>
      </c>
      <c r="W14" s="13" t="s">
        <v>80</v>
      </c>
      <c r="X14" s="13" t="s">
        <v>47</v>
      </c>
      <c r="Y14" s="17" t="s">
        <v>34</v>
      </c>
    </row>
    <row r="15" ht="48" spans="1:25">
      <c r="A15" s="13">
        <f t="shared" si="1"/>
        <v>9</v>
      </c>
      <c r="B15" s="13" t="s">
        <v>35</v>
      </c>
      <c r="C15" s="13" t="s">
        <v>55</v>
      </c>
      <c r="D15" s="13" t="s">
        <v>81</v>
      </c>
      <c r="E15" s="13" t="s">
        <v>38</v>
      </c>
      <c r="F15" s="13" t="s">
        <v>38</v>
      </c>
      <c r="G15" s="13" t="s">
        <v>85</v>
      </c>
      <c r="H15" s="13" t="s">
        <v>40</v>
      </c>
      <c r="I15" s="18" t="s">
        <v>41</v>
      </c>
      <c r="J15" s="18" t="s">
        <v>42</v>
      </c>
      <c r="K15" s="13" t="s">
        <v>43</v>
      </c>
      <c r="L15" s="13" t="s">
        <v>86</v>
      </c>
      <c r="M15" s="13" t="s">
        <v>87</v>
      </c>
      <c r="N15" s="13">
        <v>100</v>
      </c>
      <c r="O15" s="13">
        <f t="shared" si="0"/>
        <v>100</v>
      </c>
      <c r="P15" s="13">
        <v>0</v>
      </c>
      <c r="Q15" s="13">
        <v>17</v>
      </c>
      <c r="R15" s="13">
        <v>3000</v>
      </c>
      <c r="S15" s="13">
        <v>10000</v>
      </c>
      <c r="T15" s="13">
        <v>3</v>
      </c>
      <c r="U15" s="13">
        <v>300</v>
      </c>
      <c r="V15" s="13">
        <v>840</v>
      </c>
      <c r="W15" s="13" t="s">
        <v>88</v>
      </c>
      <c r="X15" s="13" t="s">
        <v>89</v>
      </c>
      <c r="Y15" s="17" t="s">
        <v>34</v>
      </c>
    </row>
    <row r="16" s="4" customFormat="1" ht="36" spans="1:25">
      <c r="A16" s="13">
        <f t="shared" si="1"/>
        <v>10</v>
      </c>
      <c r="B16" s="13" t="s">
        <v>35</v>
      </c>
      <c r="C16" s="13" t="s">
        <v>55</v>
      </c>
      <c r="D16" s="13" t="s">
        <v>81</v>
      </c>
      <c r="E16" s="13" t="s">
        <v>38</v>
      </c>
      <c r="F16" s="13" t="s">
        <v>38</v>
      </c>
      <c r="G16" s="13" t="s">
        <v>90</v>
      </c>
      <c r="H16" s="13" t="s">
        <v>40</v>
      </c>
      <c r="I16" s="13">
        <v>2025.3</v>
      </c>
      <c r="J16" s="13">
        <v>2025.6</v>
      </c>
      <c r="K16" s="13" t="s">
        <v>91</v>
      </c>
      <c r="L16" s="13" t="s">
        <v>92</v>
      </c>
      <c r="M16" s="13" t="s">
        <v>93</v>
      </c>
      <c r="N16" s="13">
        <v>1250</v>
      </c>
      <c r="O16" s="13">
        <f t="shared" si="0"/>
        <v>1250</v>
      </c>
      <c r="P16" s="13">
        <v>0</v>
      </c>
      <c r="Q16" s="13">
        <v>1</v>
      </c>
      <c r="R16" s="13">
        <v>668</v>
      </c>
      <c r="S16" s="13">
        <v>2792</v>
      </c>
      <c r="T16" s="13">
        <v>1</v>
      </c>
      <c r="U16" s="13">
        <v>82</v>
      </c>
      <c r="V16" s="13">
        <v>237</v>
      </c>
      <c r="W16" s="13" t="s">
        <v>94</v>
      </c>
      <c r="X16" s="13" t="s">
        <v>95</v>
      </c>
      <c r="Y16" s="17" t="s">
        <v>34</v>
      </c>
    </row>
    <row r="17" s="4" customFormat="1" ht="24" spans="1:25">
      <c r="A17" s="13">
        <f t="shared" si="1"/>
        <v>11</v>
      </c>
      <c r="B17" s="13" t="s">
        <v>35</v>
      </c>
      <c r="C17" s="13" t="s">
        <v>55</v>
      </c>
      <c r="D17" s="13" t="s">
        <v>81</v>
      </c>
      <c r="E17" s="13" t="s">
        <v>38</v>
      </c>
      <c r="F17" s="13" t="s">
        <v>38</v>
      </c>
      <c r="G17" s="13" t="s">
        <v>96</v>
      </c>
      <c r="H17" s="13" t="s">
        <v>40</v>
      </c>
      <c r="I17" s="18" t="s">
        <v>97</v>
      </c>
      <c r="J17" s="18" t="s">
        <v>42</v>
      </c>
      <c r="K17" s="13" t="s">
        <v>91</v>
      </c>
      <c r="L17" s="13" t="s">
        <v>98</v>
      </c>
      <c r="M17" s="13" t="s">
        <v>99</v>
      </c>
      <c r="N17" s="13">
        <v>450</v>
      </c>
      <c r="O17" s="13">
        <f t="shared" si="0"/>
        <v>450</v>
      </c>
      <c r="P17" s="13">
        <v>0</v>
      </c>
      <c r="Q17" s="13">
        <v>1</v>
      </c>
      <c r="R17" s="13">
        <v>513</v>
      </c>
      <c r="S17" s="13">
        <v>2307</v>
      </c>
      <c r="T17" s="13">
        <v>0</v>
      </c>
      <c r="U17" s="13">
        <v>59</v>
      </c>
      <c r="V17" s="13">
        <v>196</v>
      </c>
      <c r="W17" s="13" t="s">
        <v>94</v>
      </c>
      <c r="X17" s="13" t="s">
        <v>95</v>
      </c>
      <c r="Y17" s="17" t="s">
        <v>34</v>
      </c>
    </row>
    <row r="18" ht="72" spans="1:25">
      <c r="A18" s="13">
        <f t="shared" si="1"/>
        <v>12</v>
      </c>
      <c r="B18" s="13" t="s">
        <v>35</v>
      </c>
      <c r="C18" s="13" t="s">
        <v>100</v>
      </c>
      <c r="D18" s="13" t="s">
        <v>101</v>
      </c>
      <c r="E18" s="13" t="s">
        <v>102</v>
      </c>
      <c r="F18" s="13" t="s">
        <v>103</v>
      </c>
      <c r="G18" s="13" t="s">
        <v>104</v>
      </c>
      <c r="H18" s="13" t="s">
        <v>40</v>
      </c>
      <c r="I18" s="18" t="s">
        <v>41</v>
      </c>
      <c r="J18" s="18" t="s">
        <v>42</v>
      </c>
      <c r="K18" s="13" t="s">
        <v>105</v>
      </c>
      <c r="L18" s="13" t="s">
        <v>106</v>
      </c>
      <c r="M18" s="13" t="s">
        <v>107</v>
      </c>
      <c r="N18" s="13">
        <v>45</v>
      </c>
      <c r="O18" s="13">
        <f t="shared" si="0"/>
        <v>45</v>
      </c>
      <c r="P18" s="13">
        <v>0</v>
      </c>
      <c r="Q18" s="13">
        <v>1</v>
      </c>
      <c r="R18" s="13">
        <v>12</v>
      </c>
      <c r="S18" s="13">
        <v>20</v>
      </c>
      <c r="T18" s="13">
        <v>0</v>
      </c>
      <c r="U18" s="13">
        <v>3</v>
      </c>
      <c r="V18" s="13">
        <v>3</v>
      </c>
      <c r="W18" s="13" t="s">
        <v>108</v>
      </c>
      <c r="X18" s="13" t="s">
        <v>95</v>
      </c>
      <c r="Y18" s="17" t="s">
        <v>34</v>
      </c>
    </row>
    <row r="19" ht="48" spans="1:25">
      <c r="A19" s="13">
        <f t="shared" si="1"/>
        <v>13</v>
      </c>
      <c r="B19" s="13" t="s">
        <v>35</v>
      </c>
      <c r="C19" s="13" t="s">
        <v>55</v>
      </c>
      <c r="D19" s="13" t="s">
        <v>81</v>
      </c>
      <c r="E19" s="13" t="s">
        <v>109</v>
      </c>
      <c r="F19" s="13" t="s">
        <v>110</v>
      </c>
      <c r="G19" s="13" t="s">
        <v>111</v>
      </c>
      <c r="H19" s="13" t="s">
        <v>40</v>
      </c>
      <c r="I19" s="18" t="s">
        <v>41</v>
      </c>
      <c r="J19" s="18" t="s">
        <v>42</v>
      </c>
      <c r="K19" s="13" t="s">
        <v>112</v>
      </c>
      <c r="L19" s="13" t="s">
        <v>113</v>
      </c>
      <c r="M19" s="13" t="s">
        <v>114</v>
      </c>
      <c r="N19" s="13">
        <v>60</v>
      </c>
      <c r="O19" s="13">
        <f t="shared" si="0"/>
        <v>60</v>
      </c>
      <c r="P19" s="13">
        <v>0</v>
      </c>
      <c r="Q19" s="13">
        <v>1</v>
      </c>
      <c r="R19" s="13">
        <v>15</v>
      </c>
      <c r="S19" s="13">
        <v>40</v>
      </c>
      <c r="T19" s="13">
        <v>0</v>
      </c>
      <c r="U19" s="13">
        <v>8</v>
      </c>
      <c r="V19" s="13">
        <v>16</v>
      </c>
      <c r="W19" s="13" t="s">
        <v>108</v>
      </c>
      <c r="X19" s="13" t="s">
        <v>115</v>
      </c>
      <c r="Y19" s="17" t="s">
        <v>34</v>
      </c>
    </row>
    <row r="20" ht="36" spans="1:25">
      <c r="A20" s="13">
        <f t="shared" si="1"/>
        <v>14</v>
      </c>
      <c r="B20" s="13" t="s">
        <v>35</v>
      </c>
      <c r="C20" s="13" t="s">
        <v>55</v>
      </c>
      <c r="D20" s="13" t="s">
        <v>81</v>
      </c>
      <c r="E20" s="13" t="s">
        <v>116</v>
      </c>
      <c r="F20" s="13" t="s">
        <v>117</v>
      </c>
      <c r="G20" s="13" t="s">
        <v>104</v>
      </c>
      <c r="H20" s="13" t="s">
        <v>40</v>
      </c>
      <c r="I20" s="18" t="s">
        <v>41</v>
      </c>
      <c r="J20" s="18" t="s">
        <v>42</v>
      </c>
      <c r="K20" s="13" t="s">
        <v>118</v>
      </c>
      <c r="L20" s="13" t="s">
        <v>119</v>
      </c>
      <c r="M20" s="13" t="s">
        <v>114</v>
      </c>
      <c r="N20" s="13">
        <v>60</v>
      </c>
      <c r="O20" s="13">
        <f t="shared" si="0"/>
        <v>60</v>
      </c>
      <c r="P20" s="13">
        <v>0</v>
      </c>
      <c r="Q20" s="13">
        <v>1</v>
      </c>
      <c r="R20" s="13">
        <v>20</v>
      </c>
      <c r="S20" s="13">
        <v>20</v>
      </c>
      <c r="T20" s="13">
        <v>0</v>
      </c>
      <c r="U20" s="13">
        <v>6</v>
      </c>
      <c r="V20" s="13">
        <v>6</v>
      </c>
      <c r="W20" s="13" t="s">
        <v>108</v>
      </c>
      <c r="X20" s="13" t="s">
        <v>115</v>
      </c>
      <c r="Y20" s="17" t="s">
        <v>34</v>
      </c>
    </row>
    <row r="21" ht="24" spans="1:25">
      <c r="A21" s="13">
        <f t="shared" si="1"/>
        <v>15</v>
      </c>
      <c r="B21" s="13" t="s">
        <v>35</v>
      </c>
      <c r="C21" s="13" t="s">
        <v>55</v>
      </c>
      <c r="D21" s="13" t="s">
        <v>81</v>
      </c>
      <c r="E21" s="13" t="s">
        <v>38</v>
      </c>
      <c r="F21" s="13" t="s">
        <v>38</v>
      </c>
      <c r="G21" s="13" t="s">
        <v>120</v>
      </c>
      <c r="H21" s="13" t="s">
        <v>40</v>
      </c>
      <c r="I21" s="18" t="s">
        <v>41</v>
      </c>
      <c r="J21" s="18" t="s">
        <v>42</v>
      </c>
      <c r="K21" s="13" t="s">
        <v>121</v>
      </c>
      <c r="L21" s="13" t="s">
        <v>122</v>
      </c>
      <c r="M21" s="13" t="s">
        <v>123</v>
      </c>
      <c r="N21" s="13">
        <v>160</v>
      </c>
      <c r="O21" s="13">
        <f t="shared" si="0"/>
        <v>160</v>
      </c>
      <c r="P21" s="13">
        <v>0</v>
      </c>
      <c r="Q21" s="13">
        <v>512</v>
      </c>
      <c r="R21" s="13">
        <v>1000</v>
      </c>
      <c r="S21" s="13">
        <v>3000</v>
      </c>
      <c r="T21" s="13">
        <v>136</v>
      </c>
      <c r="U21" s="13">
        <v>215</v>
      </c>
      <c r="V21" s="13">
        <v>215</v>
      </c>
      <c r="W21" s="13" t="s">
        <v>80</v>
      </c>
      <c r="X21" s="13" t="s">
        <v>47</v>
      </c>
      <c r="Y21" s="17" t="s">
        <v>34</v>
      </c>
    </row>
    <row r="22" ht="48" spans="1:25">
      <c r="A22" s="13">
        <f t="shared" si="1"/>
        <v>16</v>
      </c>
      <c r="B22" s="13" t="s">
        <v>35</v>
      </c>
      <c r="C22" s="13" t="s">
        <v>55</v>
      </c>
      <c r="D22" s="13" t="s">
        <v>56</v>
      </c>
      <c r="E22" s="13" t="s">
        <v>38</v>
      </c>
      <c r="F22" s="13" t="s">
        <v>38</v>
      </c>
      <c r="G22" s="13" t="s">
        <v>124</v>
      </c>
      <c r="H22" s="13" t="s">
        <v>40</v>
      </c>
      <c r="I22" s="18" t="s">
        <v>41</v>
      </c>
      <c r="J22" s="18" t="s">
        <v>42</v>
      </c>
      <c r="K22" s="13" t="s">
        <v>125</v>
      </c>
      <c r="L22" s="13" t="s">
        <v>126</v>
      </c>
      <c r="M22" s="13" t="s">
        <v>87</v>
      </c>
      <c r="N22" s="13">
        <v>100</v>
      </c>
      <c r="O22" s="13">
        <f t="shared" si="0"/>
        <v>100</v>
      </c>
      <c r="P22" s="13">
        <v>0</v>
      </c>
      <c r="Q22" s="13">
        <v>14</v>
      </c>
      <c r="R22" s="13">
        <v>200</v>
      </c>
      <c r="S22" s="13">
        <v>600</v>
      </c>
      <c r="T22" s="13">
        <v>8</v>
      </c>
      <c r="U22" s="13">
        <v>200</v>
      </c>
      <c r="V22" s="13">
        <v>600</v>
      </c>
      <c r="W22" s="13" t="s">
        <v>108</v>
      </c>
      <c r="X22" s="13" t="s">
        <v>47</v>
      </c>
      <c r="Y22" s="17" t="s">
        <v>34</v>
      </c>
    </row>
    <row r="23" ht="24" spans="1:25">
      <c r="A23" s="13">
        <f t="shared" si="1"/>
        <v>17</v>
      </c>
      <c r="B23" s="13" t="s">
        <v>35</v>
      </c>
      <c r="C23" s="13" t="s">
        <v>48</v>
      </c>
      <c r="D23" s="13" t="s">
        <v>49</v>
      </c>
      <c r="E23" s="13" t="s">
        <v>38</v>
      </c>
      <c r="F23" s="13" t="s">
        <v>38</v>
      </c>
      <c r="G23" s="13" t="s">
        <v>127</v>
      </c>
      <c r="H23" s="13" t="s">
        <v>40</v>
      </c>
      <c r="I23" s="18" t="s">
        <v>41</v>
      </c>
      <c r="J23" s="18" t="s">
        <v>42</v>
      </c>
      <c r="K23" s="13" t="s">
        <v>128</v>
      </c>
      <c r="L23" s="13" t="s">
        <v>129</v>
      </c>
      <c r="M23" s="13" t="s">
        <v>68</v>
      </c>
      <c r="N23" s="13">
        <v>120</v>
      </c>
      <c r="O23" s="13">
        <f t="shared" si="0"/>
        <v>120</v>
      </c>
      <c r="P23" s="13">
        <v>0</v>
      </c>
      <c r="Q23" s="13">
        <v>10</v>
      </c>
      <c r="R23" s="13">
        <v>412</v>
      </c>
      <c r="S23" s="13">
        <v>1300</v>
      </c>
      <c r="T23" s="13">
        <v>22</v>
      </c>
      <c r="U23" s="13">
        <v>412</v>
      </c>
      <c r="V23" s="13">
        <v>1300</v>
      </c>
      <c r="W23" s="13" t="s">
        <v>64</v>
      </c>
      <c r="X23" s="13" t="s">
        <v>47</v>
      </c>
      <c r="Y23" s="17" t="s">
        <v>34</v>
      </c>
    </row>
    <row r="24" s="5" customFormat="1" ht="50" customHeight="1" spans="1:25">
      <c r="A24" s="13">
        <f t="shared" si="1"/>
        <v>18</v>
      </c>
      <c r="B24" s="13" t="s">
        <v>35</v>
      </c>
      <c r="C24" s="13" t="s">
        <v>55</v>
      </c>
      <c r="D24" s="13" t="s">
        <v>130</v>
      </c>
      <c r="E24" s="14" t="s">
        <v>131</v>
      </c>
      <c r="F24" s="14" t="s">
        <v>132</v>
      </c>
      <c r="G24" s="13" t="s">
        <v>133</v>
      </c>
      <c r="H24" s="15" t="s">
        <v>134</v>
      </c>
      <c r="I24" s="20">
        <v>2026.3</v>
      </c>
      <c r="J24" s="20">
        <v>2026.6</v>
      </c>
      <c r="K24" s="13" t="s">
        <v>135</v>
      </c>
      <c r="L24" s="13" t="s">
        <v>136</v>
      </c>
      <c r="M24" s="13" t="s">
        <v>137</v>
      </c>
      <c r="N24" s="13">
        <v>12</v>
      </c>
      <c r="O24" s="13">
        <f t="shared" si="0"/>
        <v>12</v>
      </c>
      <c r="P24" s="13">
        <v>0</v>
      </c>
      <c r="Q24" s="13">
        <v>1</v>
      </c>
      <c r="R24" s="13">
        <v>55</v>
      </c>
      <c r="S24" s="15">
        <v>15</v>
      </c>
      <c r="T24" s="13">
        <v>17</v>
      </c>
      <c r="U24" s="13">
        <v>13</v>
      </c>
      <c r="V24" s="13">
        <v>43</v>
      </c>
      <c r="W24" s="15" t="s">
        <v>138</v>
      </c>
      <c r="X24" s="13" t="s">
        <v>139</v>
      </c>
      <c r="Y24" s="17" t="s">
        <v>34</v>
      </c>
    </row>
    <row r="25" s="5" customFormat="1" ht="50" customHeight="1" spans="1:25">
      <c r="A25" s="13">
        <f t="shared" si="1"/>
        <v>19</v>
      </c>
      <c r="B25" s="13" t="s">
        <v>35</v>
      </c>
      <c r="C25" s="13" t="s">
        <v>140</v>
      </c>
      <c r="D25" s="13" t="s">
        <v>81</v>
      </c>
      <c r="E25" s="14" t="s">
        <v>141</v>
      </c>
      <c r="F25" s="14" t="s">
        <v>142</v>
      </c>
      <c r="G25" s="13" t="s">
        <v>143</v>
      </c>
      <c r="H25" s="15" t="s">
        <v>144</v>
      </c>
      <c r="I25" s="21">
        <v>2026.7</v>
      </c>
      <c r="J25" s="15">
        <v>2026.12</v>
      </c>
      <c r="K25" s="13" t="s">
        <v>145</v>
      </c>
      <c r="L25" s="13" t="s">
        <v>146</v>
      </c>
      <c r="M25" s="13" t="s">
        <v>147</v>
      </c>
      <c r="N25" s="13">
        <v>50</v>
      </c>
      <c r="O25" s="13">
        <f t="shared" si="0"/>
        <v>50</v>
      </c>
      <c r="P25" s="13">
        <v>0</v>
      </c>
      <c r="Q25" s="13">
        <v>1</v>
      </c>
      <c r="R25" s="13">
        <v>286</v>
      </c>
      <c r="S25" s="15">
        <v>1036</v>
      </c>
      <c r="T25" s="13">
        <v>1</v>
      </c>
      <c r="U25" s="13">
        <v>86</v>
      </c>
      <c r="V25" s="13">
        <v>272</v>
      </c>
      <c r="W25" s="15" t="s">
        <v>148</v>
      </c>
      <c r="X25" s="13" t="s">
        <v>95</v>
      </c>
      <c r="Y25" s="17" t="s">
        <v>34</v>
      </c>
    </row>
    <row r="26" customFormat="1" ht="24" spans="1:25">
      <c r="A26" s="13">
        <f t="shared" si="1"/>
        <v>20</v>
      </c>
      <c r="B26" s="13" t="s">
        <v>35</v>
      </c>
      <c r="C26" s="13" t="s">
        <v>55</v>
      </c>
      <c r="D26" s="13" t="s">
        <v>81</v>
      </c>
      <c r="E26" s="13" t="s">
        <v>149</v>
      </c>
      <c r="F26" s="13" t="s">
        <v>150</v>
      </c>
      <c r="G26" s="13" t="s">
        <v>151</v>
      </c>
      <c r="H26" s="13" t="s">
        <v>40</v>
      </c>
      <c r="I26" s="13">
        <v>2026.2</v>
      </c>
      <c r="J26" s="20">
        <v>2026.3</v>
      </c>
      <c r="K26" s="13" t="s">
        <v>152</v>
      </c>
      <c r="L26" s="13" t="s">
        <v>153</v>
      </c>
      <c r="M26" s="13" t="s">
        <v>154</v>
      </c>
      <c r="N26" s="13">
        <v>5</v>
      </c>
      <c r="O26" s="13">
        <f t="shared" si="0"/>
        <v>5</v>
      </c>
      <c r="P26" s="13">
        <v>0</v>
      </c>
      <c r="Q26" s="13">
        <v>1</v>
      </c>
      <c r="R26" s="13">
        <v>479</v>
      </c>
      <c r="S26" s="13">
        <v>1948</v>
      </c>
      <c r="T26" s="13">
        <v>1</v>
      </c>
      <c r="U26" s="13">
        <v>7</v>
      </c>
      <c r="V26" s="13">
        <v>25</v>
      </c>
      <c r="W26" s="13" t="s">
        <v>155</v>
      </c>
      <c r="X26" s="13" t="s">
        <v>95</v>
      </c>
      <c r="Y26" s="17" t="s">
        <v>34</v>
      </c>
    </row>
    <row r="27" customFormat="1" ht="24" spans="1:25">
      <c r="A27" s="13">
        <f t="shared" si="1"/>
        <v>21</v>
      </c>
      <c r="B27" s="13" t="s">
        <v>35</v>
      </c>
      <c r="C27" s="13" t="s">
        <v>55</v>
      </c>
      <c r="D27" s="13" t="s">
        <v>81</v>
      </c>
      <c r="E27" s="14" t="s">
        <v>149</v>
      </c>
      <c r="F27" s="14" t="s">
        <v>156</v>
      </c>
      <c r="G27" s="13" t="s">
        <v>157</v>
      </c>
      <c r="H27" s="15" t="s">
        <v>40</v>
      </c>
      <c r="I27" s="15">
        <v>2026.4</v>
      </c>
      <c r="J27" s="15">
        <v>2026.12</v>
      </c>
      <c r="K27" s="13" t="s">
        <v>156</v>
      </c>
      <c r="L27" s="13" t="s">
        <v>158</v>
      </c>
      <c r="M27" s="13" t="s">
        <v>159</v>
      </c>
      <c r="N27" s="13">
        <v>15</v>
      </c>
      <c r="O27" s="13">
        <f t="shared" si="0"/>
        <v>15</v>
      </c>
      <c r="P27" s="13">
        <v>0</v>
      </c>
      <c r="Q27" s="13">
        <v>1</v>
      </c>
      <c r="R27" s="13">
        <v>37</v>
      </c>
      <c r="S27" s="15">
        <v>162</v>
      </c>
      <c r="T27" s="13">
        <v>1</v>
      </c>
      <c r="U27" s="13">
        <v>11</v>
      </c>
      <c r="V27" s="13">
        <v>38</v>
      </c>
      <c r="W27" s="15" t="s">
        <v>108</v>
      </c>
      <c r="X27" s="13" t="s">
        <v>95</v>
      </c>
      <c r="Y27" s="17" t="s">
        <v>34</v>
      </c>
    </row>
    <row r="28" customFormat="1" ht="24" spans="1:25">
      <c r="A28" s="13">
        <f t="shared" si="1"/>
        <v>22</v>
      </c>
      <c r="B28" s="13" t="s">
        <v>35</v>
      </c>
      <c r="C28" s="13" t="s">
        <v>55</v>
      </c>
      <c r="D28" s="13" t="s">
        <v>160</v>
      </c>
      <c r="E28" s="13" t="s">
        <v>149</v>
      </c>
      <c r="F28" s="13" t="s">
        <v>161</v>
      </c>
      <c r="G28" s="13" t="s">
        <v>162</v>
      </c>
      <c r="H28" s="13" t="s">
        <v>40</v>
      </c>
      <c r="I28" s="20">
        <v>2026.3</v>
      </c>
      <c r="J28" s="20">
        <v>2026.6</v>
      </c>
      <c r="K28" s="13" t="s">
        <v>163</v>
      </c>
      <c r="L28" s="13" t="s">
        <v>164</v>
      </c>
      <c r="M28" s="13" t="s">
        <v>165</v>
      </c>
      <c r="N28" s="13">
        <v>30</v>
      </c>
      <c r="O28" s="13">
        <f t="shared" si="0"/>
        <v>30</v>
      </c>
      <c r="P28" s="13">
        <v>0</v>
      </c>
      <c r="Q28" s="13">
        <v>1</v>
      </c>
      <c r="R28" s="13">
        <v>472</v>
      </c>
      <c r="S28" s="13">
        <v>1810</v>
      </c>
      <c r="T28" s="13">
        <v>1</v>
      </c>
      <c r="U28" s="13">
        <v>97</v>
      </c>
      <c r="V28" s="13">
        <v>349</v>
      </c>
      <c r="W28" s="13" t="s">
        <v>108</v>
      </c>
      <c r="X28" s="13" t="s">
        <v>166</v>
      </c>
      <c r="Y28" s="17" t="s">
        <v>34</v>
      </c>
    </row>
    <row r="29" customFormat="1" ht="24" spans="1:25">
      <c r="A29" s="13">
        <f t="shared" si="1"/>
        <v>23</v>
      </c>
      <c r="B29" s="13" t="s">
        <v>35</v>
      </c>
      <c r="C29" s="13" t="s">
        <v>55</v>
      </c>
      <c r="D29" s="13" t="s">
        <v>167</v>
      </c>
      <c r="E29" s="13" t="s">
        <v>149</v>
      </c>
      <c r="F29" s="13" t="s">
        <v>161</v>
      </c>
      <c r="G29" s="13" t="s">
        <v>167</v>
      </c>
      <c r="H29" s="13" t="s">
        <v>40</v>
      </c>
      <c r="I29" s="22">
        <v>2026.3</v>
      </c>
      <c r="J29" s="20">
        <v>2026.1</v>
      </c>
      <c r="K29" s="13" t="s">
        <v>163</v>
      </c>
      <c r="L29" s="13" t="s">
        <v>168</v>
      </c>
      <c r="M29" s="13" t="s">
        <v>169</v>
      </c>
      <c r="N29" s="13">
        <v>20</v>
      </c>
      <c r="O29" s="13">
        <f t="shared" si="0"/>
        <v>20</v>
      </c>
      <c r="P29" s="13">
        <v>0</v>
      </c>
      <c r="Q29" s="13">
        <v>1</v>
      </c>
      <c r="R29" s="13">
        <v>7</v>
      </c>
      <c r="S29" s="13">
        <v>20</v>
      </c>
      <c r="T29" s="13">
        <v>1</v>
      </c>
      <c r="U29" s="13">
        <v>97</v>
      </c>
      <c r="V29" s="13">
        <v>349</v>
      </c>
      <c r="W29" s="13" t="s">
        <v>108</v>
      </c>
      <c r="X29" s="13" t="s">
        <v>166</v>
      </c>
      <c r="Y29" s="17" t="s">
        <v>34</v>
      </c>
    </row>
    <row r="30" customFormat="1" ht="24" spans="1:25">
      <c r="A30" s="13">
        <f t="shared" si="1"/>
        <v>24</v>
      </c>
      <c r="B30" s="13" t="s">
        <v>35</v>
      </c>
      <c r="C30" s="15" t="s">
        <v>48</v>
      </c>
      <c r="D30" s="13" t="s">
        <v>49</v>
      </c>
      <c r="E30" s="15" t="s">
        <v>149</v>
      </c>
      <c r="F30" s="15" t="s">
        <v>161</v>
      </c>
      <c r="G30" s="15" t="s">
        <v>170</v>
      </c>
      <c r="H30" s="15" t="s">
        <v>171</v>
      </c>
      <c r="I30" s="15">
        <v>2026.5</v>
      </c>
      <c r="J30" s="15">
        <v>2026.12</v>
      </c>
      <c r="K30" s="15" t="s">
        <v>163</v>
      </c>
      <c r="L30" s="15" t="s">
        <v>172</v>
      </c>
      <c r="M30" s="15" t="s">
        <v>173</v>
      </c>
      <c r="N30" s="15">
        <v>30</v>
      </c>
      <c r="O30" s="13">
        <f t="shared" si="0"/>
        <v>30</v>
      </c>
      <c r="P30" s="13">
        <v>0</v>
      </c>
      <c r="Q30" s="15">
        <v>1</v>
      </c>
      <c r="R30" s="15">
        <v>7</v>
      </c>
      <c r="S30" s="15">
        <v>20</v>
      </c>
      <c r="T30" s="15">
        <v>1</v>
      </c>
      <c r="U30" s="15">
        <v>97</v>
      </c>
      <c r="V30" s="15">
        <v>349</v>
      </c>
      <c r="W30" s="15" t="s">
        <v>108</v>
      </c>
      <c r="X30" s="15" t="s">
        <v>166</v>
      </c>
      <c r="Y30" s="17" t="s">
        <v>34</v>
      </c>
    </row>
    <row r="31" customFormat="1" ht="24" spans="1:25">
      <c r="A31" s="13">
        <f t="shared" si="1"/>
        <v>25</v>
      </c>
      <c r="B31" s="13" t="s">
        <v>35</v>
      </c>
      <c r="C31" s="13" t="s">
        <v>55</v>
      </c>
      <c r="D31" s="13" t="s">
        <v>160</v>
      </c>
      <c r="E31" s="16" t="s">
        <v>149</v>
      </c>
      <c r="F31" s="16" t="s">
        <v>174</v>
      </c>
      <c r="G31" s="13" t="s">
        <v>160</v>
      </c>
      <c r="H31" s="16" t="s">
        <v>40</v>
      </c>
      <c r="I31" s="20">
        <v>2026.3</v>
      </c>
      <c r="J31" s="20">
        <v>2026.6</v>
      </c>
      <c r="K31" s="13" t="s">
        <v>175</v>
      </c>
      <c r="L31" s="13" t="s">
        <v>176</v>
      </c>
      <c r="M31" s="13" t="s">
        <v>165</v>
      </c>
      <c r="N31" s="20">
        <v>5</v>
      </c>
      <c r="O31" s="13">
        <f t="shared" si="0"/>
        <v>5</v>
      </c>
      <c r="P31" s="13">
        <v>0</v>
      </c>
      <c r="Q31" s="13">
        <v>1</v>
      </c>
      <c r="R31" s="13">
        <v>242</v>
      </c>
      <c r="S31" s="16">
        <v>1153</v>
      </c>
      <c r="T31" s="13">
        <v>1</v>
      </c>
      <c r="U31" s="13">
        <v>41</v>
      </c>
      <c r="V31" s="13">
        <v>178</v>
      </c>
      <c r="W31" s="13" t="s">
        <v>108</v>
      </c>
      <c r="X31" s="13" t="s">
        <v>95</v>
      </c>
      <c r="Y31" s="17" t="s">
        <v>34</v>
      </c>
    </row>
    <row r="32" customFormat="1" ht="24" spans="1:25">
      <c r="A32" s="13">
        <f t="shared" si="1"/>
        <v>26</v>
      </c>
      <c r="B32" s="13" t="s">
        <v>35</v>
      </c>
      <c r="C32" s="13" t="s">
        <v>55</v>
      </c>
      <c r="D32" s="13" t="s">
        <v>160</v>
      </c>
      <c r="E32" s="15" t="s">
        <v>177</v>
      </c>
      <c r="F32" s="15" t="s">
        <v>178</v>
      </c>
      <c r="G32" s="13" t="s">
        <v>179</v>
      </c>
      <c r="H32" s="15" t="s">
        <v>40</v>
      </c>
      <c r="I32" s="18">
        <v>2026.6</v>
      </c>
      <c r="J32" s="18">
        <v>2026.8</v>
      </c>
      <c r="K32" s="13" t="s">
        <v>180</v>
      </c>
      <c r="L32" s="13" t="s">
        <v>181</v>
      </c>
      <c r="M32" s="13" t="s">
        <v>182</v>
      </c>
      <c r="N32" s="13">
        <v>25</v>
      </c>
      <c r="O32" s="13">
        <f t="shared" si="0"/>
        <v>25</v>
      </c>
      <c r="P32" s="13">
        <v>0</v>
      </c>
      <c r="Q32" s="13">
        <v>1</v>
      </c>
      <c r="R32" s="13">
        <v>100</v>
      </c>
      <c r="S32" s="15">
        <v>425</v>
      </c>
      <c r="T32" s="13">
        <v>1</v>
      </c>
      <c r="U32" s="13">
        <v>8</v>
      </c>
      <c r="V32" s="13">
        <v>32</v>
      </c>
      <c r="W32" s="13" t="s">
        <v>183</v>
      </c>
      <c r="X32" s="13" t="s">
        <v>184</v>
      </c>
      <c r="Y32" s="17" t="s">
        <v>34</v>
      </c>
    </row>
    <row r="33" s="6" customFormat="1" ht="24" spans="1:25">
      <c r="A33" s="13">
        <f t="shared" si="1"/>
        <v>27</v>
      </c>
      <c r="B33" s="13" t="s">
        <v>35</v>
      </c>
      <c r="C33" s="13" t="s">
        <v>55</v>
      </c>
      <c r="D33" s="13" t="s">
        <v>81</v>
      </c>
      <c r="E33" s="13" t="s">
        <v>185</v>
      </c>
      <c r="F33" s="13" t="s">
        <v>186</v>
      </c>
      <c r="G33" s="13" t="s">
        <v>187</v>
      </c>
      <c r="H33" s="13" t="s">
        <v>40</v>
      </c>
      <c r="I33" s="20">
        <v>2026.1</v>
      </c>
      <c r="J33" s="20">
        <v>2026.12</v>
      </c>
      <c r="K33" s="13" t="s">
        <v>188</v>
      </c>
      <c r="L33" s="13" t="s">
        <v>189</v>
      </c>
      <c r="M33" s="13" t="s">
        <v>190</v>
      </c>
      <c r="N33" s="13">
        <v>50</v>
      </c>
      <c r="O33" s="13">
        <f t="shared" si="0"/>
        <v>50</v>
      </c>
      <c r="P33" s="13">
        <v>0</v>
      </c>
      <c r="Q33" s="13">
        <v>1</v>
      </c>
      <c r="R33" s="13">
        <v>759</v>
      </c>
      <c r="S33" s="13">
        <v>2694</v>
      </c>
      <c r="T33" s="13">
        <v>1</v>
      </c>
      <c r="U33" s="13">
        <v>3</v>
      </c>
      <c r="V33" s="13">
        <v>14</v>
      </c>
      <c r="W33" s="13" t="s">
        <v>108</v>
      </c>
      <c r="X33" s="13" t="s">
        <v>95</v>
      </c>
      <c r="Y33" s="17" t="s">
        <v>34</v>
      </c>
    </row>
    <row r="34" customFormat="1" ht="24" spans="1:25">
      <c r="A34" s="13">
        <f t="shared" si="1"/>
        <v>28</v>
      </c>
      <c r="B34" s="13" t="s">
        <v>35</v>
      </c>
      <c r="C34" s="13" t="s">
        <v>48</v>
      </c>
      <c r="D34" s="13" t="s">
        <v>49</v>
      </c>
      <c r="E34" s="15" t="s">
        <v>185</v>
      </c>
      <c r="F34" s="15" t="s">
        <v>186</v>
      </c>
      <c r="G34" s="13" t="s">
        <v>191</v>
      </c>
      <c r="H34" s="15" t="s">
        <v>40</v>
      </c>
      <c r="I34" s="20">
        <v>2026.7</v>
      </c>
      <c r="J34" s="20">
        <v>2026.12</v>
      </c>
      <c r="K34" s="13" t="s">
        <v>188</v>
      </c>
      <c r="L34" s="13" t="s">
        <v>192</v>
      </c>
      <c r="M34" s="13" t="s">
        <v>114</v>
      </c>
      <c r="N34" s="13">
        <v>60</v>
      </c>
      <c r="O34" s="13">
        <f t="shared" si="0"/>
        <v>60</v>
      </c>
      <c r="P34" s="13">
        <v>0</v>
      </c>
      <c r="Q34" s="13">
        <v>1</v>
      </c>
      <c r="R34" s="13">
        <v>759</v>
      </c>
      <c r="S34" s="15">
        <v>2694</v>
      </c>
      <c r="T34" s="13">
        <v>1</v>
      </c>
      <c r="U34" s="13">
        <v>3</v>
      </c>
      <c r="V34" s="13">
        <v>14</v>
      </c>
      <c r="W34" s="13" t="s">
        <v>108</v>
      </c>
      <c r="X34" s="13" t="s">
        <v>95</v>
      </c>
      <c r="Y34" s="17" t="s">
        <v>34</v>
      </c>
    </row>
    <row r="35" customFormat="1" ht="24" spans="1:25">
      <c r="A35" s="13">
        <f t="shared" si="1"/>
        <v>29</v>
      </c>
      <c r="B35" s="13" t="s">
        <v>35</v>
      </c>
      <c r="C35" s="13" t="s">
        <v>55</v>
      </c>
      <c r="D35" s="13" t="s">
        <v>160</v>
      </c>
      <c r="E35" s="14" t="s">
        <v>193</v>
      </c>
      <c r="F35" s="14" t="s">
        <v>194</v>
      </c>
      <c r="G35" s="13" t="s">
        <v>195</v>
      </c>
      <c r="H35" s="15" t="s">
        <v>40</v>
      </c>
      <c r="I35" s="15">
        <v>2026.2</v>
      </c>
      <c r="J35" s="15">
        <v>2026.6</v>
      </c>
      <c r="K35" s="13" t="s">
        <v>196</v>
      </c>
      <c r="L35" s="13" t="s">
        <v>197</v>
      </c>
      <c r="M35" s="13" t="s">
        <v>198</v>
      </c>
      <c r="N35" s="13">
        <v>5</v>
      </c>
      <c r="O35" s="13">
        <f t="shared" si="0"/>
        <v>5</v>
      </c>
      <c r="P35" s="13">
        <v>0</v>
      </c>
      <c r="Q35" s="13">
        <v>1</v>
      </c>
      <c r="R35" s="13">
        <v>400</v>
      </c>
      <c r="S35" s="15">
        <v>1600</v>
      </c>
      <c r="T35" s="13">
        <v>1</v>
      </c>
      <c r="U35" s="13">
        <v>100</v>
      </c>
      <c r="V35" s="13">
        <v>400</v>
      </c>
      <c r="W35" s="15" t="s">
        <v>199</v>
      </c>
      <c r="X35" s="13" t="s">
        <v>199</v>
      </c>
      <c r="Y35" s="17" t="s">
        <v>34</v>
      </c>
    </row>
    <row r="36" customFormat="1" ht="24" spans="1:25">
      <c r="A36" s="13">
        <f t="shared" si="1"/>
        <v>30</v>
      </c>
      <c r="B36" s="13" t="s">
        <v>35</v>
      </c>
      <c r="C36" s="13" t="s">
        <v>55</v>
      </c>
      <c r="D36" s="13" t="s">
        <v>195</v>
      </c>
      <c r="E36" s="14" t="s">
        <v>200</v>
      </c>
      <c r="F36" s="14" t="s">
        <v>201</v>
      </c>
      <c r="G36" s="13" t="s">
        <v>202</v>
      </c>
      <c r="H36" s="15" t="s">
        <v>40</v>
      </c>
      <c r="I36" s="15">
        <v>2026.4</v>
      </c>
      <c r="J36" s="15">
        <v>2026.12</v>
      </c>
      <c r="K36" s="13" t="s">
        <v>203</v>
      </c>
      <c r="L36" s="13" t="s">
        <v>204</v>
      </c>
      <c r="M36" s="13" t="s">
        <v>205</v>
      </c>
      <c r="N36" s="13">
        <v>100</v>
      </c>
      <c r="O36" s="13">
        <f t="shared" si="0"/>
        <v>100</v>
      </c>
      <c r="P36" s="13">
        <v>0</v>
      </c>
      <c r="Q36" s="13">
        <v>1</v>
      </c>
      <c r="R36" s="13" t="s">
        <v>206</v>
      </c>
      <c r="S36" s="15">
        <v>200</v>
      </c>
      <c r="T36" s="13">
        <v>1</v>
      </c>
      <c r="U36" s="13">
        <v>35</v>
      </c>
      <c r="V36" s="13">
        <v>125</v>
      </c>
      <c r="W36" s="15" t="s">
        <v>207</v>
      </c>
      <c r="X36" s="13" t="s">
        <v>208</v>
      </c>
      <c r="Y36" s="17" t="s">
        <v>34</v>
      </c>
    </row>
    <row r="37" customFormat="1" ht="24" spans="1:25">
      <c r="A37" s="13">
        <f t="shared" si="1"/>
        <v>31</v>
      </c>
      <c r="B37" s="13" t="s">
        <v>35</v>
      </c>
      <c r="C37" s="15" t="s">
        <v>55</v>
      </c>
      <c r="D37" s="13" t="s">
        <v>195</v>
      </c>
      <c r="E37" s="15" t="s">
        <v>209</v>
      </c>
      <c r="F37" s="15" t="s">
        <v>210</v>
      </c>
      <c r="G37" s="15" t="s">
        <v>202</v>
      </c>
      <c r="H37" s="15" t="s">
        <v>40</v>
      </c>
      <c r="I37" s="15">
        <v>2026.8</v>
      </c>
      <c r="J37" s="15">
        <v>2026.12</v>
      </c>
      <c r="K37" s="15" t="s">
        <v>203</v>
      </c>
      <c r="L37" s="15" t="s">
        <v>211</v>
      </c>
      <c r="M37" s="15" t="s">
        <v>205</v>
      </c>
      <c r="N37" s="15">
        <v>100</v>
      </c>
      <c r="O37" s="13">
        <f t="shared" si="0"/>
        <v>100</v>
      </c>
      <c r="P37" s="13">
        <v>0</v>
      </c>
      <c r="Q37" s="15">
        <v>1</v>
      </c>
      <c r="R37" s="15">
        <v>405</v>
      </c>
      <c r="S37" s="15">
        <v>1300</v>
      </c>
      <c r="T37" s="15">
        <v>1</v>
      </c>
      <c r="U37" s="15">
        <v>50</v>
      </c>
      <c r="V37" s="15">
        <v>205</v>
      </c>
      <c r="W37" s="15" t="s">
        <v>207</v>
      </c>
      <c r="X37" s="15" t="s">
        <v>208</v>
      </c>
      <c r="Y37" s="17" t="s">
        <v>34</v>
      </c>
    </row>
    <row r="38" customFormat="1" ht="24" spans="1:25">
      <c r="A38" s="13">
        <f t="shared" si="1"/>
        <v>32</v>
      </c>
      <c r="B38" s="13" t="s">
        <v>35</v>
      </c>
      <c r="C38" s="13" t="s">
        <v>55</v>
      </c>
      <c r="D38" s="14" t="s">
        <v>81</v>
      </c>
      <c r="E38" s="13" t="s">
        <v>212</v>
      </c>
      <c r="F38" s="13" t="s">
        <v>213</v>
      </c>
      <c r="G38" s="13" t="s">
        <v>214</v>
      </c>
      <c r="H38" s="15" t="s">
        <v>134</v>
      </c>
      <c r="I38" s="13">
        <v>2026.6</v>
      </c>
      <c r="J38" s="20">
        <v>2026.12</v>
      </c>
      <c r="K38" s="13" t="s">
        <v>215</v>
      </c>
      <c r="L38" s="13" t="s">
        <v>216</v>
      </c>
      <c r="M38" s="13" t="s">
        <v>217</v>
      </c>
      <c r="N38" s="13">
        <v>16</v>
      </c>
      <c r="O38" s="13">
        <f t="shared" si="0"/>
        <v>16</v>
      </c>
      <c r="P38" s="13">
        <v>0</v>
      </c>
      <c r="Q38" s="13">
        <v>1</v>
      </c>
      <c r="R38" s="13">
        <v>38</v>
      </c>
      <c r="S38" s="15">
        <v>186</v>
      </c>
      <c r="T38" s="13">
        <v>1</v>
      </c>
      <c r="U38" s="13">
        <v>21</v>
      </c>
      <c r="V38" s="13">
        <v>106</v>
      </c>
      <c r="W38" s="15" t="s">
        <v>108</v>
      </c>
      <c r="X38" s="13" t="s">
        <v>95</v>
      </c>
      <c r="Y38" s="17" t="s">
        <v>34</v>
      </c>
    </row>
    <row r="39" customFormat="1" ht="24" spans="1:25">
      <c r="A39" s="13">
        <f t="shared" si="1"/>
        <v>33</v>
      </c>
      <c r="B39" s="13" t="s">
        <v>35</v>
      </c>
      <c r="C39" s="13" t="s">
        <v>55</v>
      </c>
      <c r="D39" s="13" t="s">
        <v>81</v>
      </c>
      <c r="E39" s="15" t="s">
        <v>212</v>
      </c>
      <c r="F39" s="15" t="s">
        <v>213</v>
      </c>
      <c r="G39" s="13" t="s">
        <v>214</v>
      </c>
      <c r="H39" s="15" t="s">
        <v>134</v>
      </c>
      <c r="I39" s="15">
        <v>2026.6</v>
      </c>
      <c r="J39" s="15">
        <v>2026.12</v>
      </c>
      <c r="K39" s="15" t="s">
        <v>215</v>
      </c>
      <c r="L39" s="15" t="s">
        <v>216</v>
      </c>
      <c r="M39" s="15" t="s">
        <v>218</v>
      </c>
      <c r="N39" s="15">
        <v>15</v>
      </c>
      <c r="O39" s="13">
        <f t="shared" si="0"/>
        <v>15</v>
      </c>
      <c r="P39" s="13">
        <v>0</v>
      </c>
      <c r="Q39" s="15">
        <v>1</v>
      </c>
      <c r="R39" s="15">
        <v>38</v>
      </c>
      <c r="S39" s="15">
        <v>186</v>
      </c>
      <c r="T39" s="15">
        <v>1</v>
      </c>
      <c r="U39" s="15">
        <v>21</v>
      </c>
      <c r="V39" s="15">
        <v>106</v>
      </c>
      <c r="W39" s="15" t="s">
        <v>108</v>
      </c>
      <c r="X39" s="15" t="s">
        <v>95</v>
      </c>
      <c r="Y39" s="17" t="s">
        <v>34</v>
      </c>
    </row>
    <row r="40" customFormat="1" ht="24" spans="1:25">
      <c r="A40" s="13">
        <f t="shared" si="1"/>
        <v>34</v>
      </c>
      <c r="B40" s="13" t="s">
        <v>35</v>
      </c>
      <c r="C40" s="15" t="s">
        <v>55</v>
      </c>
      <c r="D40" s="13" t="s">
        <v>56</v>
      </c>
      <c r="E40" s="13" t="s">
        <v>219</v>
      </c>
      <c r="F40" s="13" t="s">
        <v>220</v>
      </c>
      <c r="G40" s="13" t="s">
        <v>35</v>
      </c>
      <c r="H40" s="13" t="s">
        <v>40</v>
      </c>
      <c r="I40" s="20">
        <v>2026.3</v>
      </c>
      <c r="J40" s="20">
        <v>2026.6</v>
      </c>
      <c r="K40" s="15" t="s">
        <v>220</v>
      </c>
      <c r="L40" s="15" t="s">
        <v>221</v>
      </c>
      <c r="M40" s="15" t="s">
        <v>222</v>
      </c>
      <c r="N40" s="15">
        <v>20</v>
      </c>
      <c r="O40" s="13">
        <f t="shared" si="0"/>
        <v>20</v>
      </c>
      <c r="P40" s="13">
        <v>0</v>
      </c>
      <c r="Q40" s="15">
        <v>1</v>
      </c>
      <c r="R40" s="15">
        <v>13</v>
      </c>
      <c r="S40" s="15">
        <v>52</v>
      </c>
      <c r="T40" s="15">
        <v>0</v>
      </c>
      <c r="U40" s="15">
        <v>13</v>
      </c>
      <c r="V40" s="15">
        <v>52</v>
      </c>
      <c r="W40" s="15" t="s">
        <v>108</v>
      </c>
      <c r="X40" s="15" t="s">
        <v>223</v>
      </c>
      <c r="Y40" s="17" t="s">
        <v>34</v>
      </c>
    </row>
    <row r="41" customFormat="1" ht="24" spans="1:25">
      <c r="A41" s="13">
        <f t="shared" si="1"/>
        <v>35</v>
      </c>
      <c r="B41" s="13" t="s">
        <v>35</v>
      </c>
      <c r="C41" s="13" t="s">
        <v>55</v>
      </c>
      <c r="D41" s="13" t="s">
        <v>81</v>
      </c>
      <c r="E41" s="14" t="s">
        <v>219</v>
      </c>
      <c r="F41" s="14" t="s">
        <v>224</v>
      </c>
      <c r="G41" s="13" t="s">
        <v>35</v>
      </c>
      <c r="H41" s="15" t="s">
        <v>134</v>
      </c>
      <c r="I41" s="15">
        <v>2026.3</v>
      </c>
      <c r="J41" s="15">
        <v>2026.11</v>
      </c>
      <c r="K41" s="13" t="s">
        <v>225</v>
      </c>
      <c r="L41" s="15" t="s">
        <v>226</v>
      </c>
      <c r="M41" s="13" t="s">
        <v>227</v>
      </c>
      <c r="N41" s="15">
        <v>35</v>
      </c>
      <c r="O41" s="13">
        <f t="shared" si="0"/>
        <v>35</v>
      </c>
      <c r="P41" s="13">
        <v>0</v>
      </c>
      <c r="Q41" s="13">
        <v>1</v>
      </c>
      <c r="R41" s="13">
        <v>12</v>
      </c>
      <c r="S41" s="15">
        <v>50</v>
      </c>
      <c r="T41" s="13">
        <v>0</v>
      </c>
      <c r="U41" s="13">
        <v>1</v>
      </c>
      <c r="V41" s="13">
        <v>2</v>
      </c>
      <c r="W41" s="15" t="s">
        <v>108</v>
      </c>
      <c r="X41" s="13" t="s">
        <v>223</v>
      </c>
      <c r="Y41" s="17" t="s">
        <v>34</v>
      </c>
    </row>
    <row r="42" customFormat="1" ht="60" spans="1:25">
      <c r="A42" s="13">
        <f t="shared" si="1"/>
        <v>36</v>
      </c>
      <c r="B42" s="13" t="s">
        <v>35</v>
      </c>
      <c r="C42" s="13" t="s">
        <v>55</v>
      </c>
      <c r="D42" s="13" t="s">
        <v>160</v>
      </c>
      <c r="E42" s="14" t="s">
        <v>228</v>
      </c>
      <c r="F42" s="14" t="s">
        <v>229</v>
      </c>
      <c r="G42" s="13" t="s">
        <v>230</v>
      </c>
      <c r="H42" s="15" t="s">
        <v>40</v>
      </c>
      <c r="I42" s="15">
        <v>2026.5</v>
      </c>
      <c r="J42" s="15">
        <v>2026.7</v>
      </c>
      <c r="K42" s="13" t="s">
        <v>231</v>
      </c>
      <c r="L42" s="13" t="s">
        <v>232</v>
      </c>
      <c r="M42" s="13" t="s">
        <v>233</v>
      </c>
      <c r="N42" s="13">
        <v>70</v>
      </c>
      <c r="O42" s="13">
        <f t="shared" si="0"/>
        <v>70</v>
      </c>
      <c r="P42" s="13">
        <v>0</v>
      </c>
      <c r="Q42" s="13">
        <v>1</v>
      </c>
      <c r="R42" s="13">
        <v>477</v>
      </c>
      <c r="S42" s="15">
        <v>1657</v>
      </c>
      <c r="T42" s="13">
        <v>1</v>
      </c>
      <c r="U42" s="13">
        <v>120</v>
      </c>
      <c r="V42" s="13">
        <v>396</v>
      </c>
      <c r="W42" s="15" t="s">
        <v>234</v>
      </c>
      <c r="X42" s="13" t="s">
        <v>235</v>
      </c>
      <c r="Y42" s="17" t="s">
        <v>34</v>
      </c>
    </row>
    <row r="43" customFormat="1" ht="36" spans="1:25">
      <c r="A43" s="13">
        <f t="shared" si="1"/>
        <v>37</v>
      </c>
      <c r="B43" s="13" t="s">
        <v>35</v>
      </c>
      <c r="C43" s="15" t="s">
        <v>55</v>
      </c>
      <c r="D43" s="13" t="s">
        <v>81</v>
      </c>
      <c r="E43" s="13" t="s">
        <v>236</v>
      </c>
      <c r="F43" s="13" t="s">
        <v>237</v>
      </c>
      <c r="G43" s="13" t="s">
        <v>238</v>
      </c>
      <c r="H43" s="13" t="s">
        <v>40</v>
      </c>
      <c r="I43" s="13">
        <v>2026.1</v>
      </c>
      <c r="J43" s="20">
        <v>2026.12</v>
      </c>
      <c r="K43" s="15" t="s">
        <v>239</v>
      </c>
      <c r="L43" s="15" t="s">
        <v>240</v>
      </c>
      <c r="M43" s="15" t="s">
        <v>241</v>
      </c>
      <c r="N43" s="15">
        <v>72</v>
      </c>
      <c r="O43" s="13">
        <f t="shared" si="0"/>
        <v>72</v>
      </c>
      <c r="P43" s="13">
        <v>0</v>
      </c>
      <c r="Q43" s="15">
        <v>1</v>
      </c>
      <c r="R43" s="15">
        <v>130</v>
      </c>
      <c r="S43" s="15">
        <v>460</v>
      </c>
      <c r="T43" s="15">
        <v>0</v>
      </c>
      <c r="U43" s="15">
        <v>17</v>
      </c>
      <c r="V43" s="15">
        <v>49</v>
      </c>
      <c r="W43" s="15" t="s">
        <v>242</v>
      </c>
      <c r="X43" s="15" t="s">
        <v>223</v>
      </c>
      <c r="Y43" s="17" t="s">
        <v>34</v>
      </c>
    </row>
    <row r="44" customFormat="1" ht="36" spans="1:25">
      <c r="A44" s="13">
        <f t="shared" si="1"/>
        <v>38</v>
      </c>
      <c r="B44" s="13" t="s">
        <v>35</v>
      </c>
      <c r="C44" s="13" t="s">
        <v>55</v>
      </c>
      <c r="D44" s="13" t="s">
        <v>81</v>
      </c>
      <c r="E44" s="14" t="s">
        <v>236</v>
      </c>
      <c r="F44" s="14" t="s">
        <v>243</v>
      </c>
      <c r="G44" s="13" t="s">
        <v>238</v>
      </c>
      <c r="H44" s="15" t="s">
        <v>134</v>
      </c>
      <c r="I44" s="20">
        <v>2026.9</v>
      </c>
      <c r="J44" s="20">
        <v>2026.12</v>
      </c>
      <c r="K44" s="13" t="s">
        <v>244</v>
      </c>
      <c r="L44" s="13" t="s">
        <v>245</v>
      </c>
      <c r="M44" s="13" t="s">
        <v>246</v>
      </c>
      <c r="N44" s="13">
        <v>19</v>
      </c>
      <c r="O44" s="13">
        <f t="shared" si="0"/>
        <v>19</v>
      </c>
      <c r="P44" s="13">
        <v>0</v>
      </c>
      <c r="Q44" s="13">
        <v>1</v>
      </c>
      <c r="R44" s="13">
        <v>212</v>
      </c>
      <c r="S44" s="15">
        <v>865</v>
      </c>
      <c r="T44" s="13">
        <v>1</v>
      </c>
      <c r="U44" s="13">
        <v>7</v>
      </c>
      <c r="V44" s="13">
        <v>16</v>
      </c>
      <c r="W44" s="15" t="s">
        <v>242</v>
      </c>
      <c r="X44" s="13" t="s">
        <v>223</v>
      </c>
      <c r="Y44" s="17" t="s">
        <v>34</v>
      </c>
    </row>
    <row r="45" customFormat="1" ht="24" spans="1:25">
      <c r="A45" s="13">
        <f t="shared" si="1"/>
        <v>39</v>
      </c>
      <c r="B45" s="13" t="s">
        <v>35</v>
      </c>
      <c r="C45" s="13" t="s">
        <v>55</v>
      </c>
      <c r="D45" s="13" t="s">
        <v>160</v>
      </c>
      <c r="E45" s="14" t="s">
        <v>109</v>
      </c>
      <c r="F45" s="14" t="s">
        <v>247</v>
      </c>
      <c r="G45" s="13" t="s">
        <v>179</v>
      </c>
      <c r="H45" s="15" t="s">
        <v>40</v>
      </c>
      <c r="I45" s="20">
        <v>2026.5</v>
      </c>
      <c r="J45" s="20">
        <v>2026.12</v>
      </c>
      <c r="K45" s="13" t="s">
        <v>248</v>
      </c>
      <c r="L45" s="13" t="s">
        <v>249</v>
      </c>
      <c r="M45" s="13" t="s">
        <v>250</v>
      </c>
      <c r="N45" s="13">
        <v>20</v>
      </c>
      <c r="O45" s="13">
        <v>20</v>
      </c>
      <c r="P45" s="13">
        <v>0</v>
      </c>
      <c r="Q45" s="13">
        <v>1</v>
      </c>
      <c r="R45" s="13">
        <v>115</v>
      </c>
      <c r="S45" s="15">
        <v>455</v>
      </c>
      <c r="T45" s="13">
        <v>1</v>
      </c>
      <c r="U45" s="13">
        <v>17</v>
      </c>
      <c r="V45" s="13">
        <v>48</v>
      </c>
      <c r="W45" s="15" t="s">
        <v>183</v>
      </c>
      <c r="X45" s="13" t="s">
        <v>184</v>
      </c>
      <c r="Y45" s="17" t="s">
        <v>34</v>
      </c>
    </row>
    <row r="46" customFormat="1" ht="36" spans="1:25">
      <c r="A46" s="13">
        <f t="shared" si="1"/>
        <v>40</v>
      </c>
      <c r="B46" s="13" t="s">
        <v>35</v>
      </c>
      <c r="C46" s="13" t="s">
        <v>55</v>
      </c>
      <c r="D46" s="13" t="s">
        <v>81</v>
      </c>
      <c r="E46" s="14" t="s">
        <v>236</v>
      </c>
      <c r="F46" s="14" t="s">
        <v>251</v>
      </c>
      <c r="G46" s="13" t="s">
        <v>252</v>
      </c>
      <c r="H46" s="15" t="s">
        <v>134</v>
      </c>
      <c r="I46" s="20">
        <v>2026.1</v>
      </c>
      <c r="J46" s="20">
        <v>2026.12</v>
      </c>
      <c r="K46" s="13" t="s">
        <v>253</v>
      </c>
      <c r="L46" s="15" t="s">
        <v>254</v>
      </c>
      <c r="M46" s="13" t="s">
        <v>255</v>
      </c>
      <c r="N46" s="15">
        <v>60</v>
      </c>
      <c r="O46" s="13">
        <f>N46</f>
        <v>60</v>
      </c>
      <c r="P46" s="13">
        <v>0</v>
      </c>
      <c r="Q46" s="13">
        <v>1</v>
      </c>
      <c r="R46" s="13">
        <v>208</v>
      </c>
      <c r="S46" s="15">
        <v>896</v>
      </c>
      <c r="T46" s="13">
        <v>1</v>
      </c>
      <c r="U46" s="13">
        <v>33</v>
      </c>
      <c r="V46" s="13">
        <v>75</v>
      </c>
      <c r="W46" s="15" t="s">
        <v>242</v>
      </c>
      <c r="X46" s="13" t="s">
        <v>223</v>
      </c>
      <c r="Y46" s="17" t="s">
        <v>34</v>
      </c>
    </row>
    <row r="47" s="7" customFormat="1" ht="30" customHeight="1" spans="1:25">
      <c r="A47" s="12" t="s">
        <v>256</v>
      </c>
      <c r="B47" s="12"/>
      <c r="C47" s="12"/>
      <c r="D47" s="12"/>
      <c r="E47" s="12" t="s">
        <v>33</v>
      </c>
      <c r="F47" s="12"/>
      <c r="G47" s="12"/>
      <c r="H47" s="12"/>
      <c r="I47" s="12"/>
      <c r="J47" s="12"/>
      <c r="K47" s="12"/>
      <c r="L47" s="12"/>
      <c r="M47" s="12"/>
      <c r="N47" s="12">
        <f>SUM(N48:N199)</f>
        <v>6691.62</v>
      </c>
      <c r="O47" s="12">
        <f t="shared" ref="O47:O110" si="2">N47</f>
        <v>6691.62</v>
      </c>
      <c r="P47" s="12">
        <v>0</v>
      </c>
      <c r="Q47" s="12" t="s">
        <v>34</v>
      </c>
      <c r="R47" s="12" t="s">
        <v>34</v>
      </c>
      <c r="S47" s="12" t="s">
        <v>34</v>
      </c>
      <c r="T47" s="12" t="s">
        <v>34</v>
      </c>
      <c r="U47" s="12" t="s">
        <v>34</v>
      </c>
      <c r="V47" s="12" t="s">
        <v>34</v>
      </c>
      <c r="W47" s="12" t="s">
        <v>34</v>
      </c>
      <c r="X47" s="12" t="s">
        <v>34</v>
      </c>
      <c r="Y47" s="12" t="s">
        <v>34</v>
      </c>
    </row>
    <row r="48" ht="36" spans="1:25">
      <c r="A48" s="13">
        <f t="shared" ref="A48:A111" si="3">ROW()-7</f>
        <v>41</v>
      </c>
      <c r="B48" s="13" t="s">
        <v>257</v>
      </c>
      <c r="C48" s="13" t="s">
        <v>258</v>
      </c>
      <c r="D48" s="13" t="s">
        <v>259</v>
      </c>
      <c r="E48" s="13" t="s">
        <v>260</v>
      </c>
      <c r="F48" s="13" t="s">
        <v>261</v>
      </c>
      <c r="G48" s="13" t="s">
        <v>262</v>
      </c>
      <c r="H48" s="13" t="s">
        <v>40</v>
      </c>
      <c r="I48" s="13">
        <v>2026.1</v>
      </c>
      <c r="J48" s="13">
        <v>2026.12</v>
      </c>
      <c r="K48" s="13" t="s">
        <v>263</v>
      </c>
      <c r="L48" s="13" t="s">
        <v>264</v>
      </c>
      <c r="M48" s="13" t="s">
        <v>265</v>
      </c>
      <c r="N48" s="13">
        <v>46</v>
      </c>
      <c r="O48" s="13">
        <f t="shared" si="2"/>
        <v>46</v>
      </c>
      <c r="P48" s="13">
        <v>0</v>
      </c>
      <c r="Q48" s="13">
        <v>1</v>
      </c>
      <c r="R48" s="13">
        <v>138</v>
      </c>
      <c r="S48" s="13">
        <v>592</v>
      </c>
      <c r="T48" s="13">
        <v>0</v>
      </c>
      <c r="U48" s="13">
        <v>15</v>
      </c>
      <c r="V48" s="13">
        <v>58</v>
      </c>
      <c r="W48" s="13" t="s">
        <v>266</v>
      </c>
      <c r="X48" s="13" t="s">
        <v>267</v>
      </c>
      <c r="Y48" s="17" t="s">
        <v>34</v>
      </c>
    </row>
    <row r="49" ht="36" spans="1:25">
      <c r="A49" s="13">
        <f t="shared" si="3"/>
        <v>42</v>
      </c>
      <c r="B49" s="13" t="s">
        <v>257</v>
      </c>
      <c r="C49" s="13" t="s">
        <v>258</v>
      </c>
      <c r="D49" s="13" t="s">
        <v>259</v>
      </c>
      <c r="E49" s="13" t="s">
        <v>260</v>
      </c>
      <c r="F49" s="13" t="s">
        <v>268</v>
      </c>
      <c r="G49" s="13" t="s">
        <v>262</v>
      </c>
      <c r="H49" s="13" t="s">
        <v>40</v>
      </c>
      <c r="I49" s="13">
        <v>2026.1</v>
      </c>
      <c r="J49" s="13">
        <v>2026.12</v>
      </c>
      <c r="K49" s="13" t="s">
        <v>269</v>
      </c>
      <c r="L49" s="13" t="s">
        <v>270</v>
      </c>
      <c r="M49" s="13" t="s">
        <v>265</v>
      </c>
      <c r="N49" s="13">
        <v>54</v>
      </c>
      <c r="O49" s="13">
        <f t="shared" si="2"/>
        <v>54</v>
      </c>
      <c r="P49" s="13">
        <v>0</v>
      </c>
      <c r="Q49" s="13">
        <v>1</v>
      </c>
      <c r="R49" s="13">
        <v>182</v>
      </c>
      <c r="S49" s="13">
        <v>800</v>
      </c>
      <c r="T49" s="13">
        <v>0</v>
      </c>
      <c r="U49" s="13">
        <v>22</v>
      </c>
      <c r="V49" s="13">
        <v>78</v>
      </c>
      <c r="W49" s="13" t="s">
        <v>271</v>
      </c>
      <c r="X49" s="13" t="s">
        <v>272</v>
      </c>
      <c r="Y49" s="17" t="s">
        <v>34</v>
      </c>
    </row>
    <row r="50" ht="72" spans="1:25">
      <c r="A50" s="13">
        <f t="shared" si="3"/>
        <v>43</v>
      </c>
      <c r="B50" s="13" t="s">
        <v>257</v>
      </c>
      <c r="C50" s="13" t="s">
        <v>258</v>
      </c>
      <c r="D50" s="13" t="s">
        <v>273</v>
      </c>
      <c r="E50" s="13" t="s">
        <v>260</v>
      </c>
      <c r="F50" s="13" t="s">
        <v>274</v>
      </c>
      <c r="G50" s="13" t="s">
        <v>275</v>
      </c>
      <c r="H50" s="13" t="s">
        <v>276</v>
      </c>
      <c r="I50" s="13">
        <v>2026.1</v>
      </c>
      <c r="J50" s="13">
        <v>2026.6</v>
      </c>
      <c r="K50" s="13" t="s">
        <v>277</v>
      </c>
      <c r="L50" s="13" t="s">
        <v>278</v>
      </c>
      <c r="M50" s="13" t="s">
        <v>279</v>
      </c>
      <c r="N50" s="13">
        <v>5</v>
      </c>
      <c r="O50" s="13">
        <f t="shared" si="2"/>
        <v>5</v>
      </c>
      <c r="P50" s="13">
        <v>0</v>
      </c>
      <c r="Q50" s="13">
        <v>1</v>
      </c>
      <c r="R50" s="13">
        <v>62</v>
      </c>
      <c r="S50" s="13">
        <v>240</v>
      </c>
      <c r="T50" s="13">
        <v>1</v>
      </c>
      <c r="U50" s="13">
        <v>15</v>
      </c>
      <c r="V50" s="13">
        <v>57</v>
      </c>
      <c r="W50" s="13" t="s">
        <v>280</v>
      </c>
      <c r="X50" s="13" t="s">
        <v>281</v>
      </c>
      <c r="Y50" s="17" t="s">
        <v>34</v>
      </c>
    </row>
    <row r="51" ht="36" spans="1:25">
      <c r="A51" s="13">
        <f t="shared" si="3"/>
        <v>44</v>
      </c>
      <c r="B51" s="13" t="s">
        <v>257</v>
      </c>
      <c r="C51" s="13" t="s">
        <v>258</v>
      </c>
      <c r="D51" s="13" t="s">
        <v>259</v>
      </c>
      <c r="E51" s="13" t="s">
        <v>131</v>
      </c>
      <c r="F51" s="13" t="s">
        <v>282</v>
      </c>
      <c r="G51" s="13" t="s">
        <v>262</v>
      </c>
      <c r="H51" s="13" t="s">
        <v>134</v>
      </c>
      <c r="I51" s="13">
        <v>2026.6</v>
      </c>
      <c r="J51" s="13">
        <v>2026.12</v>
      </c>
      <c r="K51" s="13" t="s">
        <v>283</v>
      </c>
      <c r="L51" s="13" t="s">
        <v>284</v>
      </c>
      <c r="M51" s="13" t="s">
        <v>285</v>
      </c>
      <c r="N51" s="13">
        <v>7.5</v>
      </c>
      <c r="O51" s="13">
        <f t="shared" si="2"/>
        <v>7.5</v>
      </c>
      <c r="P51" s="13">
        <v>0</v>
      </c>
      <c r="Q51" s="13">
        <v>1</v>
      </c>
      <c r="R51" s="13">
        <v>156</v>
      </c>
      <c r="S51" s="13">
        <v>621</v>
      </c>
      <c r="T51" s="13">
        <v>1</v>
      </c>
      <c r="U51" s="13">
        <v>6</v>
      </c>
      <c r="V51" s="13">
        <v>19</v>
      </c>
      <c r="W51" s="13" t="s">
        <v>286</v>
      </c>
      <c r="X51" s="13" t="s">
        <v>287</v>
      </c>
      <c r="Y51" s="17" t="s">
        <v>34</v>
      </c>
    </row>
    <row r="52" ht="24" spans="1:25">
      <c r="A52" s="13">
        <f t="shared" si="3"/>
        <v>45</v>
      </c>
      <c r="B52" s="13" t="s">
        <v>257</v>
      </c>
      <c r="C52" s="13" t="s">
        <v>258</v>
      </c>
      <c r="D52" s="13" t="s">
        <v>288</v>
      </c>
      <c r="E52" s="13" t="s">
        <v>131</v>
      </c>
      <c r="F52" s="13" t="s">
        <v>282</v>
      </c>
      <c r="G52" s="13" t="s">
        <v>289</v>
      </c>
      <c r="H52" s="13" t="s">
        <v>290</v>
      </c>
      <c r="I52" s="13">
        <v>2026.7</v>
      </c>
      <c r="J52" s="13">
        <v>2026.11</v>
      </c>
      <c r="K52" s="13" t="s">
        <v>283</v>
      </c>
      <c r="L52" s="13" t="s">
        <v>291</v>
      </c>
      <c r="M52" s="13" t="s">
        <v>292</v>
      </c>
      <c r="N52" s="13">
        <v>5</v>
      </c>
      <c r="O52" s="13">
        <f t="shared" si="2"/>
        <v>5</v>
      </c>
      <c r="P52" s="13">
        <v>0</v>
      </c>
      <c r="Q52" s="13">
        <v>1</v>
      </c>
      <c r="R52" s="13">
        <v>46</v>
      </c>
      <c r="S52" s="13">
        <v>160</v>
      </c>
      <c r="T52" s="13">
        <v>1</v>
      </c>
      <c r="U52" s="13">
        <v>4</v>
      </c>
      <c r="V52" s="13">
        <v>10</v>
      </c>
      <c r="W52" s="13" t="s">
        <v>293</v>
      </c>
      <c r="X52" s="13" t="s">
        <v>294</v>
      </c>
      <c r="Y52" s="17" t="s">
        <v>34</v>
      </c>
    </row>
    <row r="53" ht="24" spans="1:25">
      <c r="A53" s="13">
        <f t="shared" si="3"/>
        <v>46</v>
      </c>
      <c r="B53" s="13" t="s">
        <v>257</v>
      </c>
      <c r="C53" s="13" t="s">
        <v>258</v>
      </c>
      <c r="D53" s="13" t="s">
        <v>273</v>
      </c>
      <c r="E53" s="13" t="s">
        <v>131</v>
      </c>
      <c r="F53" s="13" t="s">
        <v>295</v>
      </c>
      <c r="G53" s="13" t="s">
        <v>296</v>
      </c>
      <c r="H53" s="13" t="s">
        <v>134</v>
      </c>
      <c r="I53" s="13">
        <v>2026.9</v>
      </c>
      <c r="J53" s="13">
        <v>2026.12</v>
      </c>
      <c r="K53" s="13" t="s">
        <v>297</v>
      </c>
      <c r="L53" s="13" t="s">
        <v>298</v>
      </c>
      <c r="M53" s="13" t="s">
        <v>299</v>
      </c>
      <c r="N53" s="13">
        <v>5</v>
      </c>
      <c r="O53" s="13">
        <f t="shared" si="2"/>
        <v>5</v>
      </c>
      <c r="P53" s="13">
        <v>0</v>
      </c>
      <c r="Q53" s="13">
        <v>1</v>
      </c>
      <c r="R53" s="13">
        <v>88</v>
      </c>
      <c r="S53" s="13">
        <v>277</v>
      </c>
      <c r="T53" s="13">
        <v>1</v>
      </c>
      <c r="U53" s="13">
        <v>8</v>
      </c>
      <c r="V53" s="13">
        <v>22</v>
      </c>
      <c r="W53" s="13" t="s">
        <v>300</v>
      </c>
      <c r="X53" s="13" t="s">
        <v>301</v>
      </c>
      <c r="Y53" s="17" t="s">
        <v>34</v>
      </c>
    </row>
    <row r="54" ht="36" spans="1:25">
      <c r="A54" s="13">
        <f t="shared" si="3"/>
        <v>47</v>
      </c>
      <c r="B54" s="13" t="s">
        <v>257</v>
      </c>
      <c r="C54" s="13" t="s">
        <v>258</v>
      </c>
      <c r="D54" s="13" t="s">
        <v>259</v>
      </c>
      <c r="E54" s="13" t="s">
        <v>131</v>
      </c>
      <c r="F54" s="13" t="s">
        <v>302</v>
      </c>
      <c r="G54" s="13" t="s">
        <v>262</v>
      </c>
      <c r="H54" s="13" t="s">
        <v>134</v>
      </c>
      <c r="I54" s="13">
        <v>2026.2</v>
      </c>
      <c r="J54" s="13">
        <v>2026.6</v>
      </c>
      <c r="K54" s="13" t="s">
        <v>303</v>
      </c>
      <c r="L54" s="13" t="s">
        <v>304</v>
      </c>
      <c r="M54" s="13" t="s">
        <v>305</v>
      </c>
      <c r="N54" s="13">
        <v>12.5</v>
      </c>
      <c r="O54" s="13">
        <f t="shared" si="2"/>
        <v>12.5</v>
      </c>
      <c r="P54" s="13">
        <v>0</v>
      </c>
      <c r="Q54" s="13">
        <v>1</v>
      </c>
      <c r="R54" s="13">
        <v>649</v>
      </c>
      <c r="S54" s="13">
        <v>2843</v>
      </c>
      <c r="T54" s="13">
        <v>1</v>
      </c>
      <c r="U54" s="13">
        <v>189</v>
      </c>
      <c r="V54" s="13">
        <v>727</v>
      </c>
      <c r="W54" s="13" t="s">
        <v>306</v>
      </c>
      <c r="X54" s="13" t="s">
        <v>307</v>
      </c>
      <c r="Y54" s="17" t="s">
        <v>34</v>
      </c>
    </row>
    <row r="55" ht="36" spans="1:25">
      <c r="A55" s="13">
        <f t="shared" si="3"/>
        <v>48</v>
      </c>
      <c r="B55" s="13" t="s">
        <v>257</v>
      </c>
      <c r="C55" s="13" t="s">
        <v>258</v>
      </c>
      <c r="D55" s="13" t="s">
        <v>259</v>
      </c>
      <c r="E55" s="13" t="s">
        <v>131</v>
      </c>
      <c r="F55" s="13" t="s">
        <v>308</v>
      </c>
      <c r="G55" s="13" t="s">
        <v>309</v>
      </c>
      <c r="H55" s="13" t="s">
        <v>310</v>
      </c>
      <c r="I55" s="13">
        <v>2026.8</v>
      </c>
      <c r="J55" s="13">
        <v>2026.11</v>
      </c>
      <c r="K55" s="13" t="s">
        <v>311</v>
      </c>
      <c r="L55" s="13" t="s">
        <v>312</v>
      </c>
      <c r="M55" s="13" t="s">
        <v>313</v>
      </c>
      <c r="N55" s="13">
        <v>14</v>
      </c>
      <c r="O55" s="13">
        <f t="shared" si="2"/>
        <v>14</v>
      </c>
      <c r="P55" s="13">
        <v>0</v>
      </c>
      <c r="Q55" s="13">
        <v>1</v>
      </c>
      <c r="R55" s="13">
        <v>115</v>
      </c>
      <c r="S55" s="13">
        <v>443</v>
      </c>
      <c r="T55" s="13">
        <v>0</v>
      </c>
      <c r="U55" s="13">
        <v>15</v>
      </c>
      <c r="V55" s="13">
        <v>66</v>
      </c>
      <c r="W55" s="13" t="s">
        <v>314</v>
      </c>
      <c r="X55" s="13" t="s">
        <v>315</v>
      </c>
      <c r="Y55" s="17" t="s">
        <v>34</v>
      </c>
    </row>
    <row r="56" ht="36" spans="1:25">
      <c r="A56" s="13">
        <f t="shared" si="3"/>
        <v>49</v>
      </c>
      <c r="B56" s="13" t="s">
        <v>257</v>
      </c>
      <c r="C56" s="13" t="s">
        <v>258</v>
      </c>
      <c r="D56" s="13" t="s">
        <v>259</v>
      </c>
      <c r="E56" s="13" t="s">
        <v>131</v>
      </c>
      <c r="F56" s="13" t="s">
        <v>316</v>
      </c>
      <c r="G56" s="13" t="s">
        <v>262</v>
      </c>
      <c r="H56" s="13" t="s">
        <v>290</v>
      </c>
      <c r="I56" s="13">
        <v>2026.3</v>
      </c>
      <c r="J56" s="13">
        <v>2026.9</v>
      </c>
      <c r="K56" s="13" t="s">
        <v>317</v>
      </c>
      <c r="L56" s="13" t="s">
        <v>318</v>
      </c>
      <c r="M56" s="13" t="s">
        <v>285</v>
      </c>
      <c r="N56" s="13">
        <v>12.5</v>
      </c>
      <c r="O56" s="13">
        <f t="shared" si="2"/>
        <v>12.5</v>
      </c>
      <c r="P56" s="13">
        <v>0</v>
      </c>
      <c r="Q56" s="13">
        <v>1</v>
      </c>
      <c r="R56" s="13">
        <v>120</v>
      </c>
      <c r="S56" s="13">
        <v>430</v>
      </c>
      <c r="T56" s="13">
        <v>1</v>
      </c>
      <c r="U56" s="13">
        <v>127</v>
      </c>
      <c r="V56" s="13">
        <v>491</v>
      </c>
      <c r="W56" s="13" t="s">
        <v>319</v>
      </c>
      <c r="X56" s="13" t="s">
        <v>287</v>
      </c>
      <c r="Y56" s="17" t="s">
        <v>34</v>
      </c>
    </row>
    <row r="57" ht="24" spans="1:25">
      <c r="A57" s="13">
        <f t="shared" si="3"/>
        <v>50</v>
      </c>
      <c r="B57" s="13" t="s">
        <v>257</v>
      </c>
      <c r="C57" s="13" t="s">
        <v>258</v>
      </c>
      <c r="D57" s="13" t="s">
        <v>273</v>
      </c>
      <c r="E57" s="13" t="s">
        <v>131</v>
      </c>
      <c r="F57" s="13" t="s">
        <v>320</v>
      </c>
      <c r="G57" s="13" t="s">
        <v>275</v>
      </c>
      <c r="H57" s="13" t="s">
        <v>134</v>
      </c>
      <c r="I57" s="13">
        <v>2026.3</v>
      </c>
      <c r="J57" s="13">
        <v>2026.6</v>
      </c>
      <c r="K57" s="13" t="s">
        <v>321</v>
      </c>
      <c r="L57" s="13" t="s">
        <v>322</v>
      </c>
      <c r="M57" s="13" t="s">
        <v>299</v>
      </c>
      <c r="N57" s="13">
        <v>12</v>
      </c>
      <c r="O57" s="13">
        <f t="shared" si="2"/>
        <v>12</v>
      </c>
      <c r="P57" s="13">
        <v>0</v>
      </c>
      <c r="Q57" s="13">
        <v>1</v>
      </c>
      <c r="R57" s="13">
        <v>87</v>
      </c>
      <c r="S57" s="13">
        <v>370</v>
      </c>
      <c r="T57" s="13">
        <v>1</v>
      </c>
      <c r="U57" s="13">
        <v>24</v>
      </c>
      <c r="V57" s="13">
        <v>90</v>
      </c>
      <c r="W57" s="13" t="s">
        <v>300</v>
      </c>
      <c r="X57" s="13" t="s">
        <v>301</v>
      </c>
      <c r="Y57" s="17" t="s">
        <v>34</v>
      </c>
    </row>
    <row r="58" ht="24" spans="1:25">
      <c r="A58" s="13">
        <f t="shared" si="3"/>
        <v>51</v>
      </c>
      <c r="B58" s="13" t="s">
        <v>257</v>
      </c>
      <c r="C58" s="13" t="s">
        <v>258</v>
      </c>
      <c r="D58" s="13" t="s">
        <v>273</v>
      </c>
      <c r="E58" s="13" t="s">
        <v>131</v>
      </c>
      <c r="F58" s="13" t="s">
        <v>323</v>
      </c>
      <c r="G58" s="13" t="s">
        <v>275</v>
      </c>
      <c r="H58" s="13" t="s">
        <v>134</v>
      </c>
      <c r="I58" s="13">
        <v>2026.3</v>
      </c>
      <c r="J58" s="13">
        <v>2026.6</v>
      </c>
      <c r="K58" s="13" t="s">
        <v>324</v>
      </c>
      <c r="L58" s="13" t="s">
        <v>325</v>
      </c>
      <c r="M58" s="13" t="s">
        <v>299</v>
      </c>
      <c r="N58" s="13">
        <v>10.5</v>
      </c>
      <c r="O58" s="13">
        <f t="shared" si="2"/>
        <v>10.5</v>
      </c>
      <c r="P58" s="13">
        <v>0</v>
      </c>
      <c r="Q58" s="13">
        <v>1</v>
      </c>
      <c r="R58" s="13">
        <v>92</v>
      </c>
      <c r="S58" s="13">
        <v>387</v>
      </c>
      <c r="T58" s="13">
        <v>1</v>
      </c>
      <c r="U58" s="13">
        <v>8</v>
      </c>
      <c r="V58" s="13">
        <v>31</v>
      </c>
      <c r="W58" s="13" t="s">
        <v>300</v>
      </c>
      <c r="X58" s="13" t="s">
        <v>301</v>
      </c>
      <c r="Y58" s="17" t="s">
        <v>34</v>
      </c>
    </row>
    <row r="59" ht="36" spans="1:25">
      <c r="A59" s="13">
        <f t="shared" si="3"/>
        <v>52</v>
      </c>
      <c r="B59" s="13" t="s">
        <v>257</v>
      </c>
      <c r="C59" s="13" t="s">
        <v>258</v>
      </c>
      <c r="D59" s="13" t="s">
        <v>259</v>
      </c>
      <c r="E59" s="13" t="s">
        <v>131</v>
      </c>
      <c r="F59" s="13" t="s">
        <v>326</v>
      </c>
      <c r="G59" s="13" t="s">
        <v>327</v>
      </c>
      <c r="H59" s="13" t="s">
        <v>328</v>
      </c>
      <c r="I59" s="13">
        <v>2026.6</v>
      </c>
      <c r="J59" s="13">
        <v>2026.12</v>
      </c>
      <c r="K59" s="13" t="s">
        <v>329</v>
      </c>
      <c r="L59" s="13" t="s">
        <v>330</v>
      </c>
      <c r="M59" s="13" t="s">
        <v>313</v>
      </c>
      <c r="N59" s="13">
        <v>14</v>
      </c>
      <c r="O59" s="13">
        <f t="shared" si="2"/>
        <v>14</v>
      </c>
      <c r="P59" s="13">
        <v>0</v>
      </c>
      <c r="Q59" s="13">
        <v>1</v>
      </c>
      <c r="R59" s="13">
        <v>200</v>
      </c>
      <c r="S59" s="13">
        <v>600</v>
      </c>
      <c r="T59" s="13">
        <v>1</v>
      </c>
      <c r="U59" s="13">
        <v>83</v>
      </c>
      <c r="V59" s="13">
        <v>210</v>
      </c>
      <c r="W59" s="13" t="s">
        <v>331</v>
      </c>
      <c r="X59" s="13" t="s">
        <v>332</v>
      </c>
      <c r="Y59" s="17" t="s">
        <v>34</v>
      </c>
    </row>
    <row r="60" ht="24" spans="1:25">
      <c r="A60" s="13">
        <f t="shared" si="3"/>
        <v>53</v>
      </c>
      <c r="B60" s="13" t="s">
        <v>257</v>
      </c>
      <c r="C60" s="13" t="s">
        <v>258</v>
      </c>
      <c r="D60" s="13" t="s">
        <v>273</v>
      </c>
      <c r="E60" s="13" t="s">
        <v>141</v>
      </c>
      <c r="F60" s="13" t="s">
        <v>333</v>
      </c>
      <c r="G60" s="13" t="s">
        <v>275</v>
      </c>
      <c r="H60" s="13" t="s">
        <v>40</v>
      </c>
      <c r="I60" s="13">
        <v>2026.2</v>
      </c>
      <c r="J60" s="13">
        <v>2026.4</v>
      </c>
      <c r="K60" s="13" t="s">
        <v>334</v>
      </c>
      <c r="L60" s="13" t="s">
        <v>335</v>
      </c>
      <c r="M60" s="13" t="s">
        <v>336</v>
      </c>
      <c r="N60" s="13">
        <v>30</v>
      </c>
      <c r="O60" s="13">
        <f t="shared" si="2"/>
        <v>30</v>
      </c>
      <c r="P60" s="13">
        <v>0</v>
      </c>
      <c r="Q60" s="13">
        <v>1</v>
      </c>
      <c r="R60" s="13">
        <v>64</v>
      </c>
      <c r="S60" s="13">
        <v>300</v>
      </c>
      <c r="T60" s="13">
        <v>0</v>
      </c>
      <c r="U60" s="13">
        <v>18</v>
      </c>
      <c r="V60" s="13">
        <v>72</v>
      </c>
      <c r="W60" s="13" t="s">
        <v>337</v>
      </c>
      <c r="X60" s="13" t="s">
        <v>281</v>
      </c>
      <c r="Y60" s="17" t="s">
        <v>34</v>
      </c>
    </row>
    <row r="61" ht="36" spans="1:25">
      <c r="A61" s="13">
        <f t="shared" si="3"/>
        <v>54</v>
      </c>
      <c r="B61" s="13" t="s">
        <v>257</v>
      </c>
      <c r="C61" s="13" t="s">
        <v>258</v>
      </c>
      <c r="D61" s="13" t="s">
        <v>259</v>
      </c>
      <c r="E61" s="13" t="s">
        <v>141</v>
      </c>
      <c r="F61" s="13" t="s">
        <v>142</v>
      </c>
      <c r="G61" s="13" t="s">
        <v>262</v>
      </c>
      <c r="H61" s="13" t="s">
        <v>276</v>
      </c>
      <c r="I61" s="13">
        <v>2026.7</v>
      </c>
      <c r="J61" s="13">
        <v>2026.12</v>
      </c>
      <c r="K61" s="13" t="s">
        <v>145</v>
      </c>
      <c r="L61" s="13" t="s">
        <v>338</v>
      </c>
      <c r="M61" s="13" t="s">
        <v>339</v>
      </c>
      <c r="N61" s="13">
        <v>15</v>
      </c>
      <c r="O61" s="13">
        <f t="shared" si="2"/>
        <v>15</v>
      </c>
      <c r="P61" s="13">
        <v>0</v>
      </c>
      <c r="Q61" s="13">
        <v>1</v>
      </c>
      <c r="R61" s="13">
        <v>120</v>
      </c>
      <c r="S61" s="13">
        <v>320</v>
      </c>
      <c r="T61" s="13">
        <v>1</v>
      </c>
      <c r="U61" s="13">
        <v>28</v>
      </c>
      <c r="V61" s="13">
        <v>92</v>
      </c>
      <c r="W61" s="13" t="s">
        <v>340</v>
      </c>
      <c r="X61" s="13" t="s">
        <v>287</v>
      </c>
      <c r="Y61" s="17" t="s">
        <v>34</v>
      </c>
    </row>
    <row r="62" ht="24" spans="1:25">
      <c r="A62" s="13">
        <f t="shared" si="3"/>
        <v>55</v>
      </c>
      <c r="B62" s="13" t="s">
        <v>257</v>
      </c>
      <c r="C62" s="13" t="s">
        <v>258</v>
      </c>
      <c r="D62" s="13" t="s">
        <v>273</v>
      </c>
      <c r="E62" s="13" t="s">
        <v>141</v>
      </c>
      <c r="F62" s="13" t="s">
        <v>341</v>
      </c>
      <c r="G62" s="13" t="s">
        <v>275</v>
      </c>
      <c r="H62" s="13" t="s">
        <v>40</v>
      </c>
      <c r="I62" s="13">
        <v>2026.3</v>
      </c>
      <c r="J62" s="13">
        <v>2026.5</v>
      </c>
      <c r="K62" s="13" t="s">
        <v>342</v>
      </c>
      <c r="L62" s="13" t="s">
        <v>343</v>
      </c>
      <c r="M62" s="13" t="s">
        <v>344</v>
      </c>
      <c r="N62" s="13">
        <v>9</v>
      </c>
      <c r="O62" s="13">
        <f t="shared" si="2"/>
        <v>9</v>
      </c>
      <c r="P62" s="13">
        <v>0</v>
      </c>
      <c r="Q62" s="13">
        <v>1</v>
      </c>
      <c r="R62" s="13">
        <v>78</v>
      </c>
      <c r="S62" s="13">
        <v>380</v>
      </c>
      <c r="T62" s="13">
        <v>1</v>
      </c>
      <c r="U62" s="13">
        <v>16</v>
      </c>
      <c r="V62" s="13">
        <v>65</v>
      </c>
      <c r="W62" s="13" t="s">
        <v>345</v>
      </c>
      <c r="X62" s="13" t="s">
        <v>281</v>
      </c>
      <c r="Y62" s="17" t="s">
        <v>34</v>
      </c>
    </row>
    <row r="63" ht="36" spans="1:25">
      <c r="A63" s="13">
        <f t="shared" si="3"/>
        <v>56</v>
      </c>
      <c r="B63" s="13" t="s">
        <v>257</v>
      </c>
      <c r="C63" s="13" t="s">
        <v>258</v>
      </c>
      <c r="D63" s="13" t="s">
        <v>259</v>
      </c>
      <c r="E63" s="13" t="s">
        <v>346</v>
      </c>
      <c r="F63" s="13" t="s">
        <v>347</v>
      </c>
      <c r="G63" s="13" t="s">
        <v>262</v>
      </c>
      <c r="H63" s="13" t="s">
        <v>40</v>
      </c>
      <c r="I63" s="13">
        <v>2025.11</v>
      </c>
      <c r="J63" s="13">
        <v>2026.1</v>
      </c>
      <c r="K63" s="13" t="s">
        <v>348</v>
      </c>
      <c r="L63" s="13" t="s">
        <v>349</v>
      </c>
      <c r="M63" s="13" t="s">
        <v>350</v>
      </c>
      <c r="N63" s="13">
        <v>32</v>
      </c>
      <c r="O63" s="13">
        <f t="shared" si="2"/>
        <v>32</v>
      </c>
      <c r="P63" s="13">
        <v>0</v>
      </c>
      <c r="Q63" s="13">
        <v>1</v>
      </c>
      <c r="R63" s="13">
        <v>55</v>
      </c>
      <c r="S63" s="13">
        <v>178</v>
      </c>
      <c r="T63" s="13">
        <v>0</v>
      </c>
      <c r="U63" s="13">
        <v>5</v>
      </c>
      <c r="V63" s="13">
        <v>21</v>
      </c>
      <c r="W63" s="13" t="s">
        <v>351</v>
      </c>
      <c r="X63" s="13" t="s">
        <v>287</v>
      </c>
      <c r="Y63" s="17" t="s">
        <v>34</v>
      </c>
    </row>
    <row r="64" ht="36" spans="1:25">
      <c r="A64" s="13">
        <f t="shared" si="3"/>
        <v>57</v>
      </c>
      <c r="B64" s="13" t="s">
        <v>257</v>
      </c>
      <c r="C64" s="13" t="s">
        <v>258</v>
      </c>
      <c r="D64" s="13" t="s">
        <v>259</v>
      </c>
      <c r="E64" s="13" t="s">
        <v>346</v>
      </c>
      <c r="F64" s="13" t="s">
        <v>352</v>
      </c>
      <c r="G64" s="13" t="s">
        <v>262</v>
      </c>
      <c r="H64" s="13" t="s">
        <v>40</v>
      </c>
      <c r="I64" s="13">
        <v>2026.11</v>
      </c>
      <c r="J64" s="13">
        <v>2026.12</v>
      </c>
      <c r="K64" s="13" t="s">
        <v>348</v>
      </c>
      <c r="L64" s="13" t="s">
        <v>353</v>
      </c>
      <c r="M64" s="13" t="s">
        <v>350</v>
      </c>
      <c r="N64" s="13">
        <v>68.2</v>
      </c>
      <c r="O64" s="13">
        <f t="shared" si="2"/>
        <v>68.2</v>
      </c>
      <c r="P64" s="13">
        <v>0</v>
      </c>
      <c r="Q64" s="13">
        <v>1</v>
      </c>
      <c r="R64" s="13">
        <v>59</v>
      </c>
      <c r="S64" s="13">
        <v>235</v>
      </c>
      <c r="T64" s="13">
        <v>1</v>
      </c>
      <c r="U64" s="13">
        <v>7</v>
      </c>
      <c r="V64" s="13">
        <v>28</v>
      </c>
      <c r="W64" s="13" t="s">
        <v>354</v>
      </c>
      <c r="X64" s="13" t="s">
        <v>287</v>
      </c>
      <c r="Y64" s="17" t="s">
        <v>34</v>
      </c>
    </row>
    <row r="65" ht="24" spans="1:25">
      <c r="A65" s="13">
        <f t="shared" si="3"/>
        <v>58</v>
      </c>
      <c r="B65" s="13" t="s">
        <v>257</v>
      </c>
      <c r="C65" s="13" t="s">
        <v>258</v>
      </c>
      <c r="D65" s="13" t="s">
        <v>273</v>
      </c>
      <c r="E65" s="13" t="s">
        <v>346</v>
      </c>
      <c r="F65" s="13" t="s">
        <v>355</v>
      </c>
      <c r="G65" s="13" t="s">
        <v>289</v>
      </c>
      <c r="H65" s="13" t="s">
        <v>40</v>
      </c>
      <c r="I65" s="13">
        <v>2026.9</v>
      </c>
      <c r="J65" s="13">
        <v>2026.12</v>
      </c>
      <c r="K65" s="13" t="s">
        <v>356</v>
      </c>
      <c r="L65" s="13" t="s">
        <v>357</v>
      </c>
      <c r="M65" s="13" t="s">
        <v>358</v>
      </c>
      <c r="N65" s="13">
        <v>5</v>
      </c>
      <c r="O65" s="13">
        <f t="shared" si="2"/>
        <v>5</v>
      </c>
      <c r="P65" s="13">
        <v>0</v>
      </c>
      <c r="Q65" s="13">
        <v>1</v>
      </c>
      <c r="R65" s="13">
        <v>236</v>
      </c>
      <c r="S65" s="13">
        <v>1100</v>
      </c>
      <c r="T65" s="13">
        <v>1</v>
      </c>
      <c r="U65" s="13">
        <v>58</v>
      </c>
      <c r="V65" s="13">
        <v>190</v>
      </c>
      <c r="W65" s="13" t="s">
        <v>359</v>
      </c>
      <c r="X65" s="13" t="s">
        <v>360</v>
      </c>
      <c r="Y65" s="17" t="s">
        <v>34</v>
      </c>
    </row>
    <row r="66" ht="36" spans="1:25">
      <c r="A66" s="13">
        <f t="shared" si="3"/>
        <v>59</v>
      </c>
      <c r="B66" s="13" t="s">
        <v>257</v>
      </c>
      <c r="C66" s="13" t="s">
        <v>258</v>
      </c>
      <c r="D66" s="13" t="s">
        <v>273</v>
      </c>
      <c r="E66" s="13" t="s">
        <v>346</v>
      </c>
      <c r="F66" s="13" t="s">
        <v>361</v>
      </c>
      <c r="G66" s="13" t="s">
        <v>275</v>
      </c>
      <c r="H66" s="13" t="s">
        <v>276</v>
      </c>
      <c r="I66" s="13">
        <v>2025.11</v>
      </c>
      <c r="J66" s="13">
        <v>2026.1</v>
      </c>
      <c r="K66" s="13" t="s">
        <v>362</v>
      </c>
      <c r="L66" s="13" t="s">
        <v>363</v>
      </c>
      <c r="M66" s="13" t="s">
        <v>364</v>
      </c>
      <c r="N66" s="13">
        <v>5.04</v>
      </c>
      <c r="O66" s="13">
        <f t="shared" si="2"/>
        <v>5.04</v>
      </c>
      <c r="P66" s="13">
        <v>0</v>
      </c>
      <c r="Q66" s="13">
        <v>1</v>
      </c>
      <c r="R66" s="13">
        <v>28</v>
      </c>
      <c r="S66" s="13">
        <v>122</v>
      </c>
      <c r="T66" s="13">
        <v>1</v>
      </c>
      <c r="U66" s="13">
        <v>12</v>
      </c>
      <c r="V66" s="13">
        <v>52</v>
      </c>
      <c r="W66" s="13" t="s">
        <v>365</v>
      </c>
      <c r="X66" s="13" t="s">
        <v>281</v>
      </c>
      <c r="Y66" s="17" t="s">
        <v>34</v>
      </c>
    </row>
    <row r="67" ht="24" spans="1:25">
      <c r="A67" s="13">
        <f t="shared" si="3"/>
        <v>60</v>
      </c>
      <c r="B67" s="13" t="s">
        <v>257</v>
      </c>
      <c r="C67" s="13" t="s">
        <v>258</v>
      </c>
      <c r="D67" s="13" t="s">
        <v>273</v>
      </c>
      <c r="E67" s="13" t="s">
        <v>346</v>
      </c>
      <c r="F67" s="13" t="s">
        <v>366</v>
      </c>
      <c r="G67" s="13" t="s">
        <v>275</v>
      </c>
      <c r="H67" s="13" t="s">
        <v>276</v>
      </c>
      <c r="I67" s="13">
        <v>2026.3</v>
      </c>
      <c r="J67" s="13">
        <v>2026.6</v>
      </c>
      <c r="K67" s="13" t="s">
        <v>367</v>
      </c>
      <c r="L67" s="13" t="s">
        <v>368</v>
      </c>
      <c r="M67" s="13" t="s">
        <v>369</v>
      </c>
      <c r="N67" s="13">
        <v>8</v>
      </c>
      <c r="O67" s="13">
        <f t="shared" si="2"/>
        <v>8</v>
      </c>
      <c r="P67" s="13">
        <v>0</v>
      </c>
      <c r="Q67" s="13">
        <v>1</v>
      </c>
      <c r="R67" s="13">
        <v>78</v>
      </c>
      <c r="S67" s="13">
        <v>236</v>
      </c>
      <c r="T67" s="13">
        <v>1</v>
      </c>
      <c r="U67" s="13">
        <v>15</v>
      </c>
      <c r="V67" s="13">
        <v>51</v>
      </c>
      <c r="W67" s="13" t="s">
        <v>370</v>
      </c>
      <c r="X67" s="13" t="s">
        <v>281</v>
      </c>
      <c r="Y67" s="17" t="s">
        <v>34</v>
      </c>
    </row>
    <row r="68" ht="36" spans="1:25">
      <c r="A68" s="13">
        <f t="shared" si="3"/>
        <v>61</v>
      </c>
      <c r="B68" s="13" t="s">
        <v>257</v>
      </c>
      <c r="C68" s="13" t="s">
        <v>258</v>
      </c>
      <c r="D68" s="13" t="s">
        <v>259</v>
      </c>
      <c r="E68" s="13" t="s">
        <v>102</v>
      </c>
      <c r="F68" s="13" t="s">
        <v>371</v>
      </c>
      <c r="G68" s="13" t="s">
        <v>262</v>
      </c>
      <c r="H68" s="13" t="s">
        <v>40</v>
      </c>
      <c r="I68" s="13">
        <v>2026.8</v>
      </c>
      <c r="J68" s="13">
        <v>2026.12</v>
      </c>
      <c r="K68" s="13" t="s">
        <v>372</v>
      </c>
      <c r="L68" s="13" t="s">
        <v>373</v>
      </c>
      <c r="M68" s="13" t="s">
        <v>265</v>
      </c>
      <c r="N68" s="13">
        <v>22.8</v>
      </c>
      <c r="O68" s="13">
        <f t="shared" si="2"/>
        <v>22.8</v>
      </c>
      <c r="P68" s="13">
        <v>0</v>
      </c>
      <c r="Q68" s="13">
        <v>1</v>
      </c>
      <c r="R68" s="13">
        <v>27</v>
      </c>
      <c r="S68" s="13">
        <v>203</v>
      </c>
      <c r="T68" s="13">
        <v>0</v>
      </c>
      <c r="U68" s="13">
        <v>17</v>
      </c>
      <c r="V68" s="13">
        <v>40</v>
      </c>
      <c r="W68" s="13" t="s">
        <v>374</v>
      </c>
      <c r="X68" s="13" t="s">
        <v>287</v>
      </c>
      <c r="Y68" s="17" t="s">
        <v>34</v>
      </c>
    </row>
    <row r="69" ht="36" spans="1:25">
      <c r="A69" s="13">
        <f t="shared" si="3"/>
        <v>62</v>
      </c>
      <c r="B69" s="13" t="s">
        <v>257</v>
      </c>
      <c r="C69" s="13" t="s">
        <v>258</v>
      </c>
      <c r="D69" s="13" t="s">
        <v>259</v>
      </c>
      <c r="E69" s="13" t="s">
        <v>102</v>
      </c>
      <c r="F69" s="13" t="s">
        <v>371</v>
      </c>
      <c r="G69" s="13" t="s">
        <v>262</v>
      </c>
      <c r="H69" s="13" t="s">
        <v>276</v>
      </c>
      <c r="I69" s="13">
        <v>2026.1</v>
      </c>
      <c r="J69" s="13">
        <v>2026.12</v>
      </c>
      <c r="K69" s="13" t="s">
        <v>372</v>
      </c>
      <c r="L69" s="13" t="s">
        <v>375</v>
      </c>
      <c r="M69" s="13" t="s">
        <v>376</v>
      </c>
      <c r="N69" s="13">
        <v>19.5</v>
      </c>
      <c r="O69" s="13">
        <f t="shared" si="2"/>
        <v>19.5</v>
      </c>
      <c r="P69" s="13">
        <v>0</v>
      </c>
      <c r="Q69" s="13">
        <v>1</v>
      </c>
      <c r="R69" s="13">
        <v>59</v>
      </c>
      <c r="S69" s="13">
        <v>356</v>
      </c>
      <c r="T69" s="13">
        <v>0</v>
      </c>
      <c r="U69" s="13">
        <v>21</v>
      </c>
      <c r="V69" s="13">
        <v>66</v>
      </c>
      <c r="W69" s="13" t="s">
        <v>377</v>
      </c>
      <c r="X69" s="13" t="s">
        <v>287</v>
      </c>
      <c r="Y69" s="17" t="s">
        <v>34</v>
      </c>
    </row>
    <row r="70" ht="48" spans="1:25">
      <c r="A70" s="13">
        <f t="shared" si="3"/>
        <v>63</v>
      </c>
      <c r="B70" s="13" t="s">
        <v>257</v>
      </c>
      <c r="C70" s="13" t="s">
        <v>258</v>
      </c>
      <c r="D70" s="13" t="s">
        <v>259</v>
      </c>
      <c r="E70" s="13" t="s">
        <v>102</v>
      </c>
      <c r="F70" s="13" t="s">
        <v>378</v>
      </c>
      <c r="G70" s="13" t="s">
        <v>275</v>
      </c>
      <c r="H70" s="13" t="s">
        <v>40</v>
      </c>
      <c r="I70" s="13">
        <v>2026.2</v>
      </c>
      <c r="J70" s="13">
        <v>2026.12</v>
      </c>
      <c r="K70" s="13" t="s">
        <v>379</v>
      </c>
      <c r="L70" s="13" t="s">
        <v>380</v>
      </c>
      <c r="M70" s="13" t="s">
        <v>381</v>
      </c>
      <c r="N70" s="13">
        <v>5</v>
      </c>
      <c r="O70" s="13">
        <f t="shared" si="2"/>
        <v>5</v>
      </c>
      <c r="P70" s="13">
        <v>0</v>
      </c>
      <c r="Q70" s="13">
        <v>1</v>
      </c>
      <c r="R70" s="13">
        <v>30</v>
      </c>
      <c r="S70" s="13">
        <v>110</v>
      </c>
      <c r="T70" s="13">
        <v>1</v>
      </c>
      <c r="U70" s="13">
        <v>5</v>
      </c>
      <c r="V70" s="13">
        <v>21</v>
      </c>
      <c r="W70" s="13" t="s">
        <v>382</v>
      </c>
      <c r="X70" s="13" t="s">
        <v>383</v>
      </c>
      <c r="Y70" s="17" t="s">
        <v>34</v>
      </c>
    </row>
    <row r="71" ht="24" spans="1:25">
      <c r="A71" s="13">
        <f t="shared" si="3"/>
        <v>64</v>
      </c>
      <c r="B71" s="13" t="s">
        <v>257</v>
      </c>
      <c r="C71" s="13" t="s">
        <v>258</v>
      </c>
      <c r="D71" s="13" t="s">
        <v>273</v>
      </c>
      <c r="E71" s="13" t="s">
        <v>102</v>
      </c>
      <c r="F71" s="13" t="s">
        <v>384</v>
      </c>
      <c r="G71" s="13" t="s">
        <v>275</v>
      </c>
      <c r="H71" s="13" t="s">
        <v>276</v>
      </c>
      <c r="I71" s="13">
        <v>2026.8</v>
      </c>
      <c r="J71" s="13">
        <v>2026.9</v>
      </c>
      <c r="K71" s="13" t="s">
        <v>385</v>
      </c>
      <c r="L71" s="13" t="s">
        <v>386</v>
      </c>
      <c r="M71" s="13" t="s">
        <v>387</v>
      </c>
      <c r="N71" s="13">
        <v>5</v>
      </c>
      <c r="O71" s="13">
        <f t="shared" si="2"/>
        <v>5</v>
      </c>
      <c r="P71" s="13">
        <v>0</v>
      </c>
      <c r="Q71" s="13">
        <v>6</v>
      </c>
      <c r="R71" s="13">
        <v>115</v>
      </c>
      <c r="S71" s="13">
        <v>397</v>
      </c>
      <c r="T71" s="13">
        <v>6</v>
      </c>
      <c r="U71" s="13">
        <v>38</v>
      </c>
      <c r="V71" s="13">
        <v>122</v>
      </c>
      <c r="W71" s="13" t="s">
        <v>388</v>
      </c>
      <c r="X71" s="13" t="s">
        <v>281</v>
      </c>
      <c r="Y71" s="17" t="s">
        <v>34</v>
      </c>
    </row>
    <row r="72" ht="24" spans="1:25">
      <c r="A72" s="13">
        <f t="shared" si="3"/>
        <v>65</v>
      </c>
      <c r="B72" s="13" t="s">
        <v>257</v>
      </c>
      <c r="C72" s="13" t="s">
        <v>258</v>
      </c>
      <c r="D72" s="13" t="s">
        <v>273</v>
      </c>
      <c r="E72" s="13" t="s">
        <v>102</v>
      </c>
      <c r="F72" s="13" t="s">
        <v>389</v>
      </c>
      <c r="G72" s="13" t="s">
        <v>275</v>
      </c>
      <c r="H72" s="13" t="s">
        <v>276</v>
      </c>
      <c r="I72" s="13">
        <v>2026.8</v>
      </c>
      <c r="J72" s="13">
        <v>2026.12</v>
      </c>
      <c r="K72" s="13" t="s">
        <v>390</v>
      </c>
      <c r="L72" s="13" t="s">
        <v>391</v>
      </c>
      <c r="M72" s="13" t="s">
        <v>392</v>
      </c>
      <c r="N72" s="13">
        <v>40</v>
      </c>
      <c r="O72" s="13">
        <f t="shared" si="2"/>
        <v>40</v>
      </c>
      <c r="P72" s="13">
        <v>0</v>
      </c>
      <c r="Q72" s="13">
        <v>1</v>
      </c>
      <c r="R72" s="13">
        <v>108</v>
      </c>
      <c r="S72" s="13">
        <v>439</v>
      </c>
      <c r="T72" s="13">
        <v>1</v>
      </c>
      <c r="U72" s="13">
        <v>15</v>
      </c>
      <c r="V72" s="13">
        <v>62</v>
      </c>
      <c r="W72" s="13" t="s">
        <v>280</v>
      </c>
      <c r="X72" s="13" t="s">
        <v>281</v>
      </c>
      <c r="Y72" s="17" t="s">
        <v>34</v>
      </c>
    </row>
    <row r="73" ht="36" spans="1:25">
      <c r="A73" s="13">
        <f t="shared" si="3"/>
        <v>66</v>
      </c>
      <c r="B73" s="13" t="s">
        <v>257</v>
      </c>
      <c r="C73" s="13" t="s">
        <v>258</v>
      </c>
      <c r="D73" s="13" t="s">
        <v>273</v>
      </c>
      <c r="E73" s="13" t="s">
        <v>393</v>
      </c>
      <c r="F73" s="13" t="s">
        <v>394</v>
      </c>
      <c r="G73" s="13" t="s">
        <v>275</v>
      </c>
      <c r="H73" s="13" t="s">
        <v>395</v>
      </c>
      <c r="I73" s="13">
        <v>2026.5</v>
      </c>
      <c r="J73" s="13">
        <v>2026.7</v>
      </c>
      <c r="K73" s="13" t="s">
        <v>396</v>
      </c>
      <c r="L73" s="13" t="s">
        <v>397</v>
      </c>
      <c r="M73" s="13" t="s">
        <v>398</v>
      </c>
      <c r="N73" s="13">
        <v>20</v>
      </c>
      <c r="O73" s="13">
        <f t="shared" si="2"/>
        <v>20</v>
      </c>
      <c r="P73" s="13">
        <v>0</v>
      </c>
      <c r="Q73" s="13">
        <v>1</v>
      </c>
      <c r="R73" s="13">
        <v>128</v>
      </c>
      <c r="S73" s="13">
        <v>625</v>
      </c>
      <c r="T73" s="13">
        <v>0</v>
      </c>
      <c r="U73" s="13">
        <v>24</v>
      </c>
      <c r="V73" s="13">
        <v>61</v>
      </c>
      <c r="W73" s="13" t="s">
        <v>399</v>
      </c>
      <c r="X73" s="13" t="s">
        <v>400</v>
      </c>
      <c r="Y73" s="17" t="s">
        <v>34</v>
      </c>
    </row>
    <row r="74" ht="24" spans="1:25">
      <c r="A74" s="13">
        <f t="shared" si="3"/>
        <v>67</v>
      </c>
      <c r="B74" s="13" t="s">
        <v>257</v>
      </c>
      <c r="C74" s="13" t="s">
        <v>258</v>
      </c>
      <c r="D74" s="13" t="s">
        <v>101</v>
      </c>
      <c r="E74" s="13" t="s">
        <v>393</v>
      </c>
      <c r="F74" s="13" t="s">
        <v>401</v>
      </c>
      <c r="G74" s="13" t="s">
        <v>402</v>
      </c>
      <c r="H74" s="13" t="s">
        <v>40</v>
      </c>
      <c r="I74" s="13">
        <v>2026.8</v>
      </c>
      <c r="J74" s="13">
        <v>2026.1</v>
      </c>
      <c r="K74" s="13" t="s">
        <v>403</v>
      </c>
      <c r="L74" s="13" t="s">
        <v>404</v>
      </c>
      <c r="M74" s="13" t="s">
        <v>405</v>
      </c>
      <c r="N74" s="13">
        <v>10</v>
      </c>
      <c r="O74" s="13">
        <f t="shared" si="2"/>
        <v>10</v>
      </c>
      <c r="P74" s="13">
        <v>0</v>
      </c>
      <c r="Q74" s="13">
        <v>1</v>
      </c>
      <c r="R74" s="13">
        <v>153</v>
      </c>
      <c r="S74" s="13">
        <v>560</v>
      </c>
      <c r="T74" s="13">
        <v>1</v>
      </c>
      <c r="U74" s="13">
        <v>31</v>
      </c>
      <c r="V74" s="13">
        <v>87</v>
      </c>
      <c r="W74" s="13" t="s">
        <v>406</v>
      </c>
      <c r="X74" s="13" t="s">
        <v>407</v>
      </c>
      <c r="Y74" s="17" t="s">
        <v>34</v>
      </c>
    </row>
    <row r="75" ht="24" spans="1:25">
      <c r="A75" s="13">
        <f t="shared" si="3"/>
        <v>68</v>
      </c>
      <c r="B75" s="13" t="s">
        <v>257</v>
      </c>
      <c r="C75" s="13" t="s">
        <v>258</v>
      </c>
      <c r="D75" s="13" t="s">
        <v>273</v>
      </c>
      <c r="E75" s="13" t="s">
        <v>393</v>
      </c>
      <c r="F75" s="13" t="s">
        <v>408</v>
      </c>
      <c r="G75" s="13" t="s">
        <v>275</v>
      </c>
      <c r="H75" s="13" t="s">
        <v>40</v>
      </c>
      <c r="I75" s="13">
        <v>2026.7</v>
      </c>
      <c r="J75" s="13">
        <v>2026.11</v>
      </c>
      <c r="K75" s="13" t="s">
        <v>409</v>
      </c>
      <c r="L75" s="13" t="s">
        <v>410</v>
      </c>
      <c r="M75" s="13" t="s">
        <v>411</v>
      </c>
      <c r="N75" s="13">
        <v>10</v>
      </c>
      <c r="O75" s="13">
        <f t="shared" si="2"/>
        <v>10</v>
      </c>
      <c r="P75" s="13">
        <v>0</v>
      </c>
      <c r="Q75" s="13">
        <v>1</v>
      </c>
      <c r="R75" s="13">
        <v>41</v>
      </c>
      <c r="S75" s="13">
        <v>165</v>
      </c>
      <c r="T75" s="13">
        <v>0</v>
      </c>
      <c r="U75" s="13">
        <v>8</v>
      </c>
      <c r="V75" s="13">
        <v>33</v>
      </c>
      <c r="W75" s="13" t="s">
        <v>412</v>
      </c>
      <c r="X75" s="13" t="s">
        <v>281</v>
      </c>
      <c r="Y75" s="17" t="s">
        <v>34</v>
      </c>
    </row>
    <row r="76" ht="48" spans="1:25">
      <c r="A76" s="13">
        <f t="shared" si="3"/>
        <v>69</v>
      </c>
      <c r="B76" s="13" t="s">
        <v>413</v>
      </c>
      <c r="C76" s="13" t="s">
        <v>413</v>
      </c>
      <c r="D76" s="13" t="s">
        <v>414</v>
      </c>
      <c r="E76" s="13" t="s">
        <v>393</v>
      </c>
      <c r="F76" s="13" t="s">
        <v>415</v>
      </c>
      <c r="G76" s="13" t="s">
        <v>416</v>
      </c>
      <c r="H76" s="13" t="s">
        <v>276</v>
      </c>
      <c r="I76" s="13">
        <v>2026.2</v>
      </c>
      <c r="J76" s="13">
        <v>2026.5</v>
      </c>
      <c r="K76" s="13" t="s">
        <v>415</v>
      </c>
      <c r="L76" s="13" t="s">
        <v>417</v>
      </c>
      <c r="M76" s="13" t="s">
        <v>418</v>
      </c>
      <c r="N76" s="13">
        <v>20</v>
      </c>
      <c r="O76" s="13">
        <f t="shared" si="2"/>
        <v>20</v>
      </c>
      <c r="P76" s="13">
        <v>0</v>
      </c>
      <c r="Q76" s="13">
        <v>1</v>
      </c>
      <c r="R76" s="13">
        <v>1930</v>
      </c>
      <c r="S76" s="13">
        <v>7520</v>
      </c>
      <c r="T76" s="13">
        <v>1</v>
      </c>
      <c r="U76" s="13">
        <v>1930</v>
      </c>
      <c r="V76" s="13">
        <v>7520</v>
      </c>
      <c r="W76" s="13" t="s">
        <v>419</v>
      </c>
      <c r="X76" s="13" t="s">
        <v>420</v>
      </c>
      <c r="Y76" s="17" t="s">
        <v>34</v>
      </c>
    </row>
    <row r="77" ht="36" spans="1:25">
      <c r="A77" s="13">
        <f t="shared" si="3"/>
        <v>70</v>
      </c>
      <c r="B77" s="13" t="s">
        <v>257</v>
      </c>
      <c r="C77" s="13" t="s">
        <v>258</v>
      </c>
      <c r="D77" s="13" t="s">
        <v>259</v>
      </c>
      <c r="E77" s="13" t="s">
        <v>393</v>
      </c>
      <c r="F77" s="13" t="s">
        <v>421</v>
      </c>
      <c r="G77" s="13" t="s">
        <v>262</v>
      </c>
      <c r="H77" s="13" t="s">
        <v>40</v>
      </c>
      <c r="I77" s="13">
        <v>2026.5</v>
      </c>
      <c r="J77" s="13">
        <v>2026.7</v>
      </c>
      <c r="K77" s="13" t="s">
        <v>422</v>
      </c>
      <c r="L77" s="13" t="s">
        <v>423</v>
      </c>
      <c r="M77" s="13" t="s">
        <v>424</v>
      </c>
      <c r="N77" s="13">
        <v>20</v>
      </c>
      <c r="O77" s="13">
        <f t="shared" si="2"/>
        <v>20</v>
      </c>
      <c r="P77" s="13">
        <v>0</v>
      </c>
      <c r="Q77" s="13">
        <v>1</v>
      </c>
      <c r="R77" s="13">
        <v>75</v>
      </c>
      <c r="S77" s="13">
        <v>245</v>
      </c>
      <c r="T77" s="13">
        <v>1</v>
      </c>
      <c r="U77" s="13">
        <v>11</v>
      </c>
      <c r="V77" s="13">
        <v>34</v>
      </c>
      <c r="W77" s="13" t="s">
        <v>425</v>
      </c>
      <c r="X77" s="13" t="s">
        <v>426</v>
      </c>
      <c r="Y77" s="17" t="s">
        <v>34</v>
      </c>
    </row>
    <row r="78" ht="36" spans="1:25">
      <c r="A78" s="13">
        <f t="shared" si="3"/>
        <v>71</v>
      </c>
      <c r="B78" s="13" t="s">
        <v>257</v>
      </c>
      <c r="C78" s="13" t="s">
        <v>258</v>
      </c>
      <c r="D78" s="13" t="s">
        <v>259</v>
      </c>
      <c r="E78" s="13" t="s">
        <v>393</v>
      </c>
      <c r="F78" s="13" t="s">
        <v>427</v>
      </c>
      <c r="G78" s="13" t="s">
        <v>428</v>
      </c>
      <c r="H78" s="13" t="s">
        <v>40</v>
      </c>
      <c r="I78" s="13">
        <v>2026.3</v>
      </c>
      <c r="J78" s="13">
        <v>2026.12</v>
      </c>
      <c r="K78" s="13" t="s">
        <v>429</v>
      </c>
      <c r="L78" s="13" t="s">
        <v>430</v>
      </c>
      <c r="M78" s="13" t="s">
        <v>431</v>
      </c>
      <c r="N78" s="13">
        <v>20</v>
      </c>
      <c r="O78" s="13">
        <f t="shared" si="2"/>
        <v>20</v>
      </c>
      <c r="P78" s="13">
        <v>0</v>
      </c>
      <c r="Q78" s="13">
        <v>1</v>
      </c>
      <c r="R78" s="13">
        <v>45</v>
      </c>
      <c r="S78" s="13">
        <v>185</v>
      </c>
      <c r="T78" s="13">
        <v>0</v>
      </c>
      <c r="U78" s="13">
        <v>14</v>
      </c>
      <c r="V78" s="13">
        <v>42</v>
      </c>
      <c r="W78" s="13" t="s">
        <v>432</v>
      </c>
      <c r="X78" s="13" t="s">
        <v>433</v>
      </c>
      <c r="Y78" s="17" t="s">
        <v>34</v>
      </c>
    </row>
    <row r="79" ht="36" spans="1:25">
      <c r="A79" s="13">
        <f t="shared" si="3"/>
        <v>72</v>
      </c>
      <c r="B79" s="13" t="s">
        <v>257</v>
      </c>
      <c r="C79" s="13" t="s">
        <v>258</v>
      </c>
      <c r="D79" s="13" t="s">
        <v>259</v>
      </c>
      <c r="E79" s="13" t="s">
        <v>434</v>
      </c>
      <c r="F79" s="13" t="s">
        <v>435</v>
      </c>
      <c r="G79" s="13" t="s">
        <v>262</v>
      </c>
      <c r="H79" s="13" t="s">
        <v>40</v>
      </c>
      <c r="I79" s="13">
        <v>2026.1</v>
      </c>
      <c r="J79" s="13">
        <v>2026.9</v>
      </c>
      <c r="K79" s="13" t="s">
        <v>436</v>
      </c>
      <c r="L79" s="13" t="s">
        <v>437</v>
      </c>
      <c r="M79" s="13" t="s">
        <v>173</v>
      </c>
      <c r="N79" s="13">
        <v>18</v>
      </c>
      <c r="O79" s="13">
        <f t="shared" si="2"/>
        <v>18</v>
      </c>
      <c r="P79" s="13">
        <v>0</v>
      </c>
      <c r="Q79" s="13">
        <v>1</v>
      </c>
      <c r="R79" s="13">
        <v>246</v>
      </c>
      <c r="S79" s="13">
        <v>920</v>
      </c>
      <c r="T79" s="13">
        <v>1</v>
      </c>
      <c r="U79" s="13">
        <v>7</v>
      </c>
      <c r="V79" s="13">
        <v>20</v>
      </c>
      <c r="W79" s="13" t="s">
        <v>438</v>
      </c>
      <c r="X79" s="13" t="s">
        <v>287</v>
      </c>
      <c r="Y79" s="17" t="s">
        <v>34</v>
      </c>
    </row>
    <row r="80" ht="24" spans="1:25">
      <c r="A80" s="13">
        <f t="shared" si="3"/>
        <v>73</v>
      </c>
      <c r="B80" s="13" t="s">
        <v>257</v>
      </c>
      <c r="C80" s="13" t="s">
        <v>258</v>
      </c>
      <c r="D80" s="13" t="s">
        <v>273</v>
      </c>
      <c r="E80" s="13" t="s">
        <v>434</v>
      </c>
      <c r="F80" s="13" t="s">
        <v>439</v>
      </c>
      <c r="G80" s="13" t="s">
        <v>275</v>
      </c>
      <c r="H80" s="13" t="s">
        <v>40</v>
      </c>
      <c r="I80" s="13">
        <v>2026.3</v>
      </c>
      <c r="J80" s="13">
        <v>2026.1</v>
      </c>
      <c r="K80" s="13" t="s">
        <v>440</v>
      </c>
      <c r="L80" s="13" t="s">
        <v>441</v>
      </c>
      <c r="M80" s="13" t="s">
        <v>442</v>
      </c>
      <c r="N80" s="13">
        <v>18</v>
      </c>
      <c r="O80" s="13">
        <f t="shared" si="2"/>
        <v>18</v>
      </c>
      <c r="P80" s="13">
        <v>0</v>
      </c>
      <c r="Q80" s="13">
        <v>1</v>
      </c>
      <c r="R80" s="13">
        <v>36</v>
      </c>
      <c r="S80" s="13">
        <v>276</v>
      </c>
      <c r="T80" s="13">
        <v>1</v>
      </c>
      <c r="U80" s="13">
        <v>15</v>
      </c>
      <c r="V80" s="13">
        <v>68</v>
      </c>
      <c r="W80" s="13" t="s">
        <v>337</v>
      </c>
      <c r="X80" s="13" t="s">
        <v>281</v>
      </c>
      <c r="Y80" s="17" t="s">
        <v>34</v>
      </c>
    </row>
    <row r="81" ht="36" spans="1:25">
      <c r="A81" s="13">
        <f t="shared" si="3"/>
        <v>74</v>
      </c>
      <c r="B81" s="13" t="s">
        <v>257</v>
      </c>
      <c r="C81" s="13" t="s">
        <v>258</v>
      </c>
      <c r="D81" s="13" t="s">
        <v>259</v>
      </c>
      <c r="E81" s="13" t="s">
        <v>434</v>
      </c>
      <c r="F81" s="13" t="s">
        <v>443</v>
      </c>
      <c r="G81" s="13" t="s">
        <v>262</v>
      </c>
      <c r="H81" s="13" t="s">
        <v>290</v>
      </c>
      <c r="I81" s="13">
        <v>2026.9</v>
      </c>
      <c r="J81" s="13">
        <v>2026.11</v>
      </c>
      <c r="K81" s="13" t="s">
        <v>444</v>
      </c>
      <c r="L81" s="13" t="s">
        <v>445</v>
      </c>
      <c r="M81" s="13" t="s">
        <v>446</v>
      </c>
      <c r="N81" s="13">
        <v>27</v>
      </c>
      <c r="O81" s="13">
        <f t="shared" si="2"/>
        <v>27</v>
      </c>
      <c r="P81" s="13">
        <v>0</v>
      </c>
      <c r="Q81" s="13">
        <v>1</v>
      </c>
      <c r="R81" s="13">
        <v>187</v>
      </c>
      <c r="S81" s="13">
        <v>730</v>
      </c>
      <c r="T81" s="13">
        <v>1</v>
      </c>
      <c r="U81" s="13">
        <v>62</v>
      </c>
      <c r="V81" s="13">
        <v>266</v>
      </c>
      <c r="W81" s="13" t="s">
        <v>447</v>
      </c>
      <c r="X81" s="13" t="s">
        <v>448</v>
      </c>
      <c r="Y81" s="17" t="s">
        <v>34</v>
      </c>
    </row>
    <row r="82" ht="36" spans="1:25">
      <c r="A82" s="13">
        <f t="shared" si="3"/>
        <v>75</v>
      </c>
      <c r="B82" s="13" t="s">
        <v>257</v>
      </c>
      <c r="C82" s="13" t="s">
        <v>258</v>
      </c>
      <c r="D82" s="13" t="s">
        <v>259</v>
      </c>
      <c r="E82" s="13" t="s">
        <v>434</v>
      </c>
      <c r="F82" s="13" t="s">
        <v>449</v>
      </c>
      <c r="G82" s="13" t="s">
        <v>262</v>
      </c>
      <c r="H82" s="13" t="s">
        <v>290</v>
      </c>
      <c r="I82" s="13">
        <v>2026.3</v>
      </c>
      <c r="J82" s="13">
        <v>2026.1</v>
      </c>
      <c r="K82" s="13" t="s">
        <v>450</v>
      </c>
      <c r="L82" s="13" t="s">
        <v>451</v>
      </c>
      <c r="M82" s="13" t="s">
        <v>452</v>
      </c>
      <c r="N82" s="13">
        <v>100</v>
      </c>
      <c r="O82" s="13">
        <f t="shared" si="2"/>
        <v>100</v>
      </c>
      <c r="P82" s="13">
        <v>0</v>
      </c>
      <c r="Q82" s="13">
        <v>1</v>
      </c>
      <c r="R82" s="13">
        <v>150</v>
      </c>
      <c r="S82" s="13">
        <v>700</v>
      </c>
      <c r="T82" s="13">
        <v>1</v>
      </c>
      <c r="U82" s="13">
        <v>15</v>
      </c>
      <c r="V82" s="13">
        <v>53</v>
      </c>
      <c r="W82" s="13" t="s">
        <v>453</v>
      </c>
      <c r="X82" s="13" t="s">
        <v>287</v>
      </c>
      <c r="Y82" s="17" t="s">
        <v>34</v>
      </c>
    </row>
    <row r="83" ht="36" spans="1:25">
      <c r="A83" s="13">
        <f t="shared" si="3"/>
        <v>76</v>
      </c>
      <c r="B83" s="13" t="s">
        <v>257</v>
      </c>
      <c r="C83" s="13" t="s">
        <v>258</v>
      </c>
      <c r="D83" s="13" t="s">
        <v>259</v>
      </c>
      <c r="E83" s="13" t="s">
        <v>434</v>
      </c>
      <c r="F83" s="13" t="s">
        <v>454</v>
      </c>
      <c r="G83" s="13" t="s">
        <v>262</v>
      </c>
      <c r="H83" s="13" t="s">
        <v>40</v>
      </c>
      <c r="I83" s="13">
        <v>2026.3</v>
      </c>
      <c r="J83" s="13">
        <v>2026.11</v>
      </c>
      <c r="K83" s="13" t="s">
        <v>455</v>
      </c>
      <c r="L83" s="13" t="s">
        <v>456</v>
      </c>
      <c r="M83" s="13" t="s">
        <v>265</v>
      </c>
      <c r="N83" s="13">
        <v>30</v>
      </c>
      <c r="O83" s="13">
        <f t="shared" si="2"/>
        <v>30</v>
      </c>
      <c r="P83" s="13">
        <v>0</v>
      </c>
      <c r="Q83" s="13">
        <v>1</v>
      </c>
      <c r="R83" s="13">
        <v>17</v>
      </c>
      <c r="S83" s="13">
        <v>98</v>
      </c>
      <c r="T83" s="13">
        <v>1</v>
      </c>
      <c r="U83" s="13">
        <v>1</v>
      </c>
      <c r="V83" s="13">
        <v>0</v>
      </c>
      <c r="W83" s="13" t="s">
        <v>457</v>
      </c>
      <c r="X83" s="13" t="s">
        <v>332</v>
      </c>
      <c r="Y83" s="17" t="s">
        <v>34</v>
      </c>
    </row>
    <row r="84" ht="36" spans="1:25">
      <c r="A84" s="13">
        <f t="shared" si="3"/>
        <v>77</v>
      </c>
      <c r="B84" s="13" t="s">
        <v>257</v>
      </c>
      <c r="C84" s="13" t="s">
        <v>258</v>
      </c>
      <c r="D84" s="13" t="s">
        <v>259</v>
      </c>
      <c r="E84" s="13" t="s">
        <v>434</v>
      </c>
      <c r="F84" s="13" t="s">
        <v>458</v>
      </c>
      <c r="G84" s="13" t="s">
        <v>262</v>
      </c>
      <c r="H84" s="13" t="s">
        <v>40</v>
      </c>
      <c r="I84" s="13">
        <v>2026.5</v>
      </c>
      <c r="J84" s="13">
        <v>2026.12</v>
      </c>
      <c r="K84" s="13" t="s">
        <v>459</v>
      </c>
      <c r="L84" s="13" t="s">
        <v>460</v>
      </c>
      <c r="M84" s="13" t="s">
        <v>265</v>
      </c>
      <c r="N84" s="13">
        <v>30</v>
      </c>
      <c r="O84" s="13">
        <f t="shared" si="2"/>
        <v>30</v>
      </c>
      <c r="P84" s="13">
        <v>0</v>
      </c>
      <c r="Q84" s="13">
        <v>1</v>
      </c>
      <c r="R84" s="13">
        <v>11</v>
      </c>
      <c r="S84" s="13">
        <v>82</v>
      </c>
      <c r="T84" s="13">
        <v>1</v>
      </c>
      <c r="U84" s="13">
        <v>6</v>
      </c>
      <c r="V84" s="13">
        <v>24</v>
      </c>
      <c r="W84" s="13" t="s">
        <v>461</v>
      </c>
      <c r="X84" s="13" t="s">
        <v>287</v>
      </c>
      <c r="Y84" s="17" t="s">
        <v>34</v>
      </c>
    </row>
    <row r="85" ht="36" spans="1:25">
      <c r="A85" s="13">
        <f t="shared" si="3"/>
        <v>78</v>
      </c>
      <c r="B85" s="13" t="s">
        <v>257</v>
      </c>
      <c r="C85" s="13" t="s">
        <v>258</v>
      </c>
      <c r="D85" s="13" t="s">
        <v>273</v>
      </c>
      <c r="E85" s="13" t="s">
        <v>116</v>
      </c>
      <c r="F85" s="13" t="s">
        <v>462</v>
      </c>
      <c r="G85" s="13" t="s">
        <v>275</v>
      </c>
      <c r="H85" s="13" t="s">
        <v>276</v>
      </c>
      <c r="I85" s="13">
        <v>2026.5</v>
      </c>
      <c r="J85" s="13">
        <v>2026.11</v>
      </c>
      <c r="K85" s="13" t="s">
        <v>463</v>
      </c>
      <c r="L85" s="13" t="s">
        <v>464</v>
      </c>
      <c r="M85" s="13" t="s">
        <v>465</v>
      </c>
      <c r="N85" s="13">
        <v>50</v>
      </c>
      <c r="O85" s="13">
        <f t="shared" si="2"/>
        <v>50</v>
      </c>
      <c r="P85" s="13">
        <v>0</v>
      </c>
      <c r="Q85" s="13">
        <v>1</v>
      </c>
      <c r="R85" s="13">
        <v>145</v>
      </c>
      <c r="S85" s="13">
        <v>762</v>
      </c>
      <c r="T85" s="13">
        <v>1</v>
      </c>
      <c r="U85" s="13">
        <v>32</v>
      </c>
      <c r="V85" s="13">
        <v>146</v>
      </c>
      <c r="W85" s="13" t="s">
        <v>466</v>
      </c>
      <c r="X85" s="13" t="s">
        <v>281</v>
      </c>
      <c r="Y85" s="17" t="s">
        <v>34</v>
      </c>
    </row>
    <row r="86" ht="36" spans="1:25">
      <c r="A86" s="13">
        <f t="shared" si="3"/>
        <v>79</v>
      </c>
      <c r="B86" s="13" t="s">
        <v>257</v>
      </c>
      <c r="C86" s="13" t="s">
        <v>258</v>
      </c>
      <c r="D86" s="13" t="s">
        <v>259</v>
      </c>
      <c r="E86" s="13" t="s">
        <v>116</v>
      </c>
      <c r="F86" s="13" t="s">
        <v>467</v>
      </c>
      <c r="G86" s="13" t="s">
        <v>262</v>
      </c>
      <c r="H86" s="13" t="s">
        <v>40</v>
      </c>
      <c r="I86" s="13">
        <v>2026.7</v>
      </c>
      <c r="J86" s="13">
        <v>2026.9</v>
      </c>
      <c r="K86" s="13" t="s">
        <v>468</v>
      </c>
      <c r="L86" s="13" t="s">
        <v>469</v>
      </c>
      <c r="M86" s="13" t="s">
        <v>265</v>
      </c>
      <c r="N86" s="13">
        <v>28</v>
      </c>
      <c r="O86" s="13">
        <f t="shared" si="2"/>
        <v>28</v>
      </c>
      <c r="P86" s="13">
        <v>0</v>
      </c>
      <c r="Q86" s="13">
        <v>1</v>
      </c>
      <c r="R86" s="13">
        <v>76</v>
      </c>
      <c r="S86" s="13">
        <v>301</v>
      </c>
      <c r="T86" s="13">
        <v>0</v>
      </c>
      <c r="U86" s="13">
        <v>2</v>
      </c>
      <c r="V86" s="13">
        <v>5</v>
      </c>
      <c r="W86" s="13" t="s">
        <v>470</v>
      </c>
      <c r="X86" s="13" t="s">
        <v>471</v>
      </c>
      <c r="Y86" s="17" t="s">
        <v>34</v>
      </c>
    </row>
    <row r="87" ht="24" spans="1:25">
      <c r="A87" s="13">
        <f t="shared" si="3"/>
        <v>80</v>
      </c>
      <c r="B87" s="13" t="s">
        <v>257</v>
      </c>
      <c r="C87" s="13" t="s">
        <v>258</v>
      </c>
      <c r="D87" s="13" t="s">
        <v>273</v>
      </c>
      <c r="E87" s="13" t="s">
        <v>116</v>
      </c>
      <c r="F87" s="13" t="s">
        <v>467</v>
      </c>
      <c r="G87" s="13" t="s">
        <v>275</v>
      </c>
      <c r="H87" s="13" t="s">
        <v>40</v>
      </c>
      <c r="I87" s="13">
        <v>2026.1</v>
      </c>
      <c r="J87" s="13">
        <v>2026.11</v>
      </c>
      <c r="K87" s="13" t="s">
        <v>468</v>
      </c>
      <c r="L87" s="13" t="s">
        <v>472</v>
      </c>
      <c r="M87" s="13" t="s">
        <v>473</v>
      </c>
      <c r="N87" s="13">
        <v>22</v>
      </c>
      <c r="O87" s="13">
        <f t="shared" si="2"/>
        <v>22</v>
      </c>
      <c r="P87" s="13">
        <v>0</v>
      </c>
      <c r="Q87" s="13">
        <v>1</v>
      </c>
      <c r="R87" s="13">
        <v>82</v>
      </c>
      <c r="S87" s="13">
        <v>362</v>
      </c>
      <c r="T87" s="13">
        <v>0</v>
      </c>
      <c r="U87" s="13">
        <v>4</v>
      </c>
      <c r="V87" s="13">
        <v>11</v>
      </c>
      <c r="W87" s="13" t="s">
        <v>474</v>
      </c>
      <c r="X87" s="13" t="s">
        <v>400</v>
      </c>
      <c r="Y87" s="17" t="s">
        <v>34</v>
      </c>
    </row>
    <row r="88" ht="24" spans="1:25">
      <c r="A88" s="13">
        <f t="shared" si="3"/>
        <v>81</v>
      </c>
      <c r="B88" s="13" t="s">
        <v>257</v>
      </c>
      <c r="C88" s="13" t="s">
        <v>475</v>
      </c>
      <c r="D88" s="13" t="s">
        <v>101</v>
      </c>
      <c r="E88" s="13" t="s">
        <v>116</v>
      </c>
      <c r="F88" s="13" t="s">
        <v>476</v>
      </c>
      <c r="G88" s="13" t="s">
        <v>477</v>
      </c>
      <c r="H88" s="13" t="s">
        <v>40</v>
      </c>
      <c r="I88" s="13">
        <v>2026.1</v>
      </c>
      <c r="J88" s="13">
        <v>2026.12</v>
      </c>
      <c r="K88" s="13" t="s">
        <v>478</v>
      </c>
      <c r="L88" s="13" t="s">
        <v>479</v>
      </c>
      <c r="M88" s="13" t="s">
        <v>480</v>
      </c>
      <c r="N88" s="13">
        <v>5</v>
      </c>
      <c r="O88" s="13">
        <f t="shared" si="2"/>
        <v>5</v>
      </c>
      <c r="P88" s="13">
        <v>0</v>
      </c>
      <c r="Q88" s="13">
        <v>1</v>
      </c>
      <c r="R88" s="13">
        <v>118</v>
      </c>
      <c r="S88" s="13">
        <v>430</v>
      </c>
      <c r="T88" s="13">
        <v>0</v>
      </c>
      <c r="U88" s="13">
        <v>5</v>
      </c>
      <c r="V88" s="13">
        <v>12</v>
      </c>
      <c r="W88" s="13" t="s">
        <v>481</v>
      </c>
      <c r="X88" s="13" t="s">
        <v>482</v>
      </c>
      <c r="Y88" s="17" t="s">
        <v>34</v>
      </c>
    </row>
    <row r="89" ht="36" spans="1:25">
      <c r="A89" s="13">
        <f t="shared" si="3"/>
        <v>82</v>
      </c>
      <c r="B89" s="13" t="s">
        <v>257</v>
      </c>
      <c r="C89" s="13" t="s">
        <v>258</v>
      </c>
      <c r="D89" s="13" t="s">
        <v>273</v>
      </c>
      <c r="E89" s="13" t="s">
        <v>116</v>
      </c>
      <c r="F89" s="13" t="s">
        <v>483</v>
      </c>
      <c r="G89" s="13" t="s">
        <v>275</v>
      </c>
      <c r="H89" s="13" t="s">
        <v>276</v>
      </c>
      <c r="I89" s="13">
        <v>2026.9</v>
      </c>
      <c r="J89" s="13">
        <v>2026.1</v>
      </c>
      <c r="K89" s="13" t="s">
        <v>484</v>
      </c>
      <c r="L89" s="13" t="s">
        <v>485</v>
      </c>
      <c r="M89" s="13" t="s">
        <v>486</v>
      </c>
      <c r="N89" s="13">
        <v>5</v>
      </c>
      <c r="O89" s="13">
        <f t="shared" si="2"/>
        <v>5</v>
      </c>
      <c r="P89" s="13">
        <v>0</v>
      </c>
      <c r="Q89" s="13">
        <v>1</v>
      </c>
      <c r="R89" s="13">
        <v>32</v>
      </c>
      <c r="S89" s="13">
        <v>120</v>
      </c>
      <c r="T89" s="13">
        <v>1</v>
      </c>
      <c r="U89" s="13">
        <v>6</v>
      </c>
      <c r="V89" s="13">
        <v>20</v>
      </c>
      <c r="W89" s="13" t="s">
        <v>280</v>
      </c>
      <c r="X89" s="13" t="s">
        <v>281</v>
      </c>
      <c r="Y89" s="17" t="s">
        <v>34</v>
      </c>
    </row>
    <row r="90" ht="24" spans="1:25">
      <c r="A90" s="13">
        <f t="shared" si="3"/>
        <v>83</v>
      </c>
      <c r="B90" s="13" t="s">
        <v>257</v>
      </c>
      <c r="C90" s="13" t="s">
        <v>258</v>
      </c>
      <c r="D90" s="13" t="s">
        <v>273</v>
      </c>
      <c r="E90" s="13" t="s">
        <v>116</v>
      </c>
      <c r="F90" s="13" t="s">
        <v>487</v>
      </c>
      <c r="G90" s="13" t="s">
        <v>275</v>
      </c>
      <c r="H90" s="13" t="s">
        <v>276</v>
      </c>
      <c r="I90" s="13">
        <v>2026.1</v>
      </c>
      <c r="J90" s="13">
        <v>2026.12</v>
      </c>
      <c r="K90" s="13" t="s">
        <v>488</v>
      </c>
      <c r="L90" s="13" t="s">
        <v>489</v>
      </c>
      <c r="M90" s="13" t="s">
        <v>490</v>
      </c>
      <c r="N90" s="13">
        <v>5</v>
      </c>
      <c r="O90" s="13">
        <f t="shared" si="2"/>
        <v>5</v>
      </c>
      <c r="P90" s="13">
        <v>0</v>
      </c>
      <c r="Q90" s="13">
        <v>1</v>
      </c>
      <c r="R90" s="13">
        <v>116</v>
      </c>
      <c r="S90" s="13">
        <v>424</v>
      </c>
      <c r="T90" s="13">
        <v>0</v>
      </c>
      <c r="U90" s="13">
        <v>8</v>
      </c>
      <c r="V90" s="13">
        <v>31</v>
      </c>
      <c r="W90" s="13" t="s">
        <v>491</v>
      </c>
      <c r="X90" s="13" t="s">
        <v>281</v>
      </c>
      <c r="Y90" s="17" t="s">
        <v>34</v>
      </c>
    </row>
    <row r="91" ht="24" spans="1:25">
      <c r="A91" s="13">
        <f t="shared" si="3"/>
        <v>84</v>
      </c>
      <c r="B91" s="13" t="s">
        <v>257</v>
      </c>
      <c r="C91" s="13" t="s">
        <v>258</v>
      </c>
      <c r="D91" s="13" t="s">
        <v>273</v>
      </c>
      <c r="E91" s="13" t="s">
        <v>149</v>
      </c>
      <c r="F91" s="13" t="s">
        <v>492</v>
      </c>
      <c r="G91" s="13" t="s">
        <v>275</v>
      </c>
      <c r="H91" s="13" t="s">
        <v>493</v>
      </c>
      <c r="I91" s="13">
        <v>2026.9</v>
      </c>
      <c r="J91" s="13">
        <v>2026.12</v>
      </c>
      <c r="K91" s="13" t="s">
        <v>494</v>
      </c>
      <c r="L91" s="13" t="s">
        <v>495</v>
      </c>
      <c r="M91" s="13" t="s">
        <v>496</v>
      </c>
      <c r="N91" s="13">
        <v>10</v>
      </c>
      <c r="O91" s="13">
        <f t="shared" si="2"/>
        <v>10</v>
      </c>
      <c r="P91" s="13">
        <v>0</v>
      </c>
      <c r="Q91" s="13">
        <v>1</v>
      </c>
      <c r="R91" s="13">
        <v>50</v>
      </c>
      <c r="S91" s="13">
        <v>206</v>
      </c>
      <c r="T91" s="13">
        <v>1</v>
      </c>
      <c r="U91" s="13">
        <v>12</v>
      </c>
      <c r="V91" s="13">
        <v>67</v>
      </c>
      <c r="W91" s="13" t="s">
        <v>497</v>
      </c>
      <c r="X91" s="13" t="s">
        <v>281</v>
      </c>
      <c r="Y91" s="17" t="s">
        <v>34</v>
      </c>
    </row>
    <row r="92" ht="36" spans="1:25">
      <c r="A92" s="13">
        <f t="shared" si="3"/>
        <v>85</v>
      </c>
      <c r="B92" s="13" t="s">
        <v>257</v>
      </c>
      <c r="C92" s="13" t="s">
        <v>258</v>
      </c>
      <c r="D92" s="13" t="s">
        <v>273</v>
      </c>
      <c r="E92" s="13" t="s">
        <v>149</v>
      </c>
      <c r="F92" s="13" t="s">
        <v>492</v>
      </c>
      <c r="G92" s="13" t="s">
        <v>275</v>
      </c>
      <c r="H92" s="13" t="s">
        <v>40</v>
      </c>
      <c r="I92" s="13">
        <v>2026.3</v>
      </c>
      <c r="J92" s="13">
        <v>2026.4</v>
      </c>
      <c r="K92" s="13" t="s">
        <v>494</v>
      </c>
      <c r="L92" s="13" t="s">
        <v>498</v>
      </c>
      <c r="M92" s="13" t="s">
        <v>499</v>
      </c>
      <c r="N92" s="13">
        <v>5</v>
      </c>
      <c r="O92" s="13">
        <f t="shared" si="2"/>
        <v>5</v>
      </c>
      <c r="P92" s="13">
        <v>0</v>
      </c>
      <c r="Q92" s="13">
        <v>1</v>
      </c>
      <c r="R92" s="13">
        <v>40</v>
      </c>
      <c r="S92" s="13">
        <v>180</v>
      </c>
      <c r="T92" s="13">
        <v>1</v>
      </c>
      <c r="U92" s="13">
        <v>14</v>
      </c>
      <c r="V92" s="13">
        <v>42</v>
      </c>
      <c r="W92" s="13" t="s">
        <v>337</v>
      </c>
      <c r="X92" s="13" t="s">
        <v>281</v>
      </c>
      <c r="Y92" s="17" t="s">
        <v>34</v>
      </c>
    </row>
    <row r="93" ht="36" spans="1:25">
      <c r="A93" s="13">
        <f t="shared" si="3"/>
        <v>86</v>
      </c>
      <c r="B93" s="13" t="s">
        <v>257</v>
      </c>
      <c r="C93" s="13" t="s">
        <v>258</v>
      </c>
      <c r="D93" s="13" t="s">
        <v>259</v>
      </c>
      <c r="E93" s="13" t="s">
        <v>149</v>
      </c>
      <c r="F93" s="13" t="s">
        <v>500</v>
      </c>
      <c r="G93" s="13" t="s">
        <v>262</v>
      </c>
      <c r="H93" s="13" t="s">
        <v>40</v>
      </c>
      <c r="I93" s="13">
        <v>2026.8</v>
      </c>
      <c r="J93" s="13">
        <v>2026.11</v>
      </c>
      <c r="K93" s="13" t="s">
        <v>500</v>
      </c>
      <c r="L93" s="13" t="s">
        <v>501</v>
      </c>
      <c r="M93" s="13" t="s">
        <v>265</v>
      </c>
      <c r="N93" s="13">
        <v>3</v>
      </c>
      <c r="O93" s="13">
        <f t="shared" si="2"/>
        <v>3</v>
      </c>
      <c r="P93" s="13">
        <v>0</v>
      </c>
      <c r="Q93" s="13">
        <v>1</v>
      </c>
      <c r="R93" s="13">
        <v>72</v>
      </c>
      <c r="S93" s="13">
        <v>248</v>
      </c>
      <c r="T93" s="13">
        <v>1</v>
      </c>
      <c r="U93" s="13">
        <v>4</v>
      </c>
      <c r="V93" s="13">
        <v>17</v>
      </c>
      <c r="W93" s="13" t="s">
        <v>502</v>
      </c>
      <c r="X93" s="13" t="s">
        <v>287</v>
      </c>
      <c r="Y93" s="17" t="s">
        <v>34</v>
      </c>
    </row>
    <row r="94" ht="48" spans="1:25">
      <c r="A94" s="13">
        <f t="shared" si="3"/>
        <v>87</v>
      </c>
      <c r="B94" s="13" t="s">
        <v>257</v>
      </c>
      <c r="C94" s="13" t="s">
        <v>258</v>
      </c>
      <c r="D94" s="13" t="s">
        <v>273</v>
      </c>
      <c r="E94" s="13" t="s">
        <v>149</v>
      </c>
      <c r="F94" s="13" t="s">
        <v>503</v>
      </c>
      <c r="G94" s="13" t="s">
        <v>275</v>
      </c>
      <c r="H94" s="13" t="s">
        <v>493</v>
      </c>
      <c r="I94" s="13">
        <v>2026.3</v>
      </c>
      <c r="J94" s="13">
        <v>2026.8</v>
      </c>
      <c r="K94" s="13" t="s">
        <v>504</v>
      </c>
      <c r="L94" s="13" t="s">
        <v>505</v>
      </c>
      <c r="M94" s="13" t="s">
        <v>496</v>
      </c>
      <c r="N94" s="13">
        <v>12</v>
      </c>
      <c r="O94" s="13">
        <f t="shared" si="2"/>
        <v>12</v>
      </c>
      <c r="P94" s="13">
        <v>0</v>
      </c>
      <c r="Q94" s="13">
        <v>1</v>
      </c>
      <c r="R94" s="13">
        <v>65</v>
      </c>
      <c r="S94" s="13">
        <v>300</v>
      </c>
      <c r="T94" s="13">
        <v>1</v>
      </c>
      <c r="U94" s="13">
        <v>55</v>
      </c>
      <c r="V94" s="13">
        <v>216</v>
      </c>
      <c r="W94" s="13" t="s">
        <v>506</v>
      </c>
      <c r="X94" s="13" t="s">
        <v>281</v>
      </c>
      <c r="Y94" s="17" t="s">
        <v>34</v>
      </c>
    </row>
    <row r="95" ht="24" spans="1:25">
      <c r="A95" s="13">
        <f t="shared" si="3"/>
        <v>88</v>
      </c>
      <c r="B95" s="13" t="s">
        <v>257</v>
      </c>
      <c r="C95" s="13" t="s">
        <v>258</v>
      </c>
      <c r="D95" s="13" t="s">
        <v>273</v>
      </c>
      <c r="E95" s="13" t="s">
        <v>149</v>
      </c>
      <c r="F95" s="13" t="s">
        <v>507</v>
      </c>
      <c r="G95" s="13" t="s">
        <v>275</v>
      </c>
      <c r="H95" s="13" t="s">
        <v>493</v>
      </c>
      <c r="I95" s="13">
        <v>2026.9</v>
      </c>
      <c r="J95" s="13">
        <v>2026.12</v>
      </c>
      <c r="K95" s="13" t="s">
        <v>508</v>
      </c>
      <c r="L95" s="13" t="s">
        <v>509</v>
      </c>
      <c r="M95" s="13" t="s">
        <v>510</v>
      </c>
      <c r="N95" s="13">
        <v>12</v>
      </c>
      <c r="O95" s="13">
        <f t="shared" si="2"/>
        <v>12</v>
      </c>
      <c r="P95" s="13">
        <v>0</v>
      </c>
      <c r="Q95" s="13">
        <v>1</v>
      </c>
      <c r="R95" s="13">
        <v>138</v>
      </c>
      <c r="S95" s="13">
        <v>420</v>
      </c>
      <c r="T95" s="13">
        <v>1</v>
      </c>
      <c r="U95" s="13">
        <v>60</v>
      </c>
      <c r="V95" s="13">
        <v>150</v>
      </c>
      <c r="W95" s="13" t="s">
        <v>511</v>
      </c>
      <c r="X95" s="13" t="s">
        <v>281</v>
      </c>
      <c r="Y95" s="17" t="s">
        <v>34</v>
      </c>
    </row>
    <row r="96" ht="60" spans="1:25">
      <c r="A96" s="13">
        <f t="shared" si="3"/>
        <v>89</v>
      </c>
      <c r="B96" s="13" t="s">
        <v>257</v>
      </c>
      <c r="C96" s="13" t="s">
        <v>258</v>
      </c>
      <c r="D96" s="13" t="s">
        <v>259</v>
      </c>
      <c r="E96" s="13" t="s">
        <v>149</v>
      </c>
      <c r="F96" s="13" t="s">
        <v>512</v>
      </c>
      <c r="G96" s="13" t="s">
        <v>262</v>
      </c>
      <c r="H96" s="13" t="s">
        <v>290</v>
      </c>
      <c r="I96" s="13">
        <v>2026.3</v>
      </c>
      <c r="J96" s="13">
        <v>2026.6</v>
      </c>
      <c r="K96" s="13" t="s">
        <v>513</v>
      </c>
      <c r="L96" s="13" t="s">
        <v>514</v>
      </c>
      <c r="M96" s="13" t="s">
        <v>173</v>
      </c>
      <c r="N96" s="13">
        <v>10</v>
      </c>
      <c r="O96" s="13">
        <f t="shared" si="2"/>
        <v>10</v>
      </c>
      <c r="P96" s="13">
        <v>0</v>
      </c>
      <c r="Q96" s="13">
        <v>5</v>
      </c>
      <c r="R96" s="13">
        <v>2400</v>
      </c>
      <c r="S96" s="13">
        <v>9100</v>
      </c>
      <c r="T96" s="13">
        <v>5</v>
      </c>
      <c r="U96" s="13">
        <v>245</v>
      </c>
      <c r="V96" s="13">
        <v>620</v>
      </c>
      <c r="W96" s="13" t="s">
        <v>515</v>
      </c>
      <c r="X96" s="13" t="s">
        <v>287</v>
      </c>
      <c r="Y96" s="17" t="s">
        <v>34</v>
      </c>
    </row>
    <row r="97" ht="36" spans="1:25">
      <c r="A97" s="13">
        <f t="shared" si="3"/>
        <v>90</v>
      </c>
      <c r="B97" s="13" t="s">
        <v>257</v>
      </c>
      <c r="C97" s="13" t="s">
        <v>258</v>
      </c>
      <c r="D97" s="13" t="s">
        <v>259</v>
      </c>
      <c r="E97" s="13" t="s">
        <v>149</v>
      </c>
      <c r="F97" s="13" t="s">
        <v>516</v>
      </c>
      <c r="G97" s="13" t="s">
        <v>262</v>
      </c>
      <c r="H97" s="13" t="s">
        <v>290</v>
      </c>
      <c r="I97" s="13">
        <v>2026.9</v>
      </c>
      <c r="J97" s="13">
        <v>2026.11</v>
      </c>
      <c r="K97" s="13" t="s">
        <v>517</v>
      </c>
      <c r="L97" s="13" t="s">
        <v>518</v>
      </c>
      <c r="M97" s="13" t="s">
        <v>519</v>
      </c>
      <c r="N97" s="13">
        <v>10</v>
      </c>
      <c r="O97" s="13">
        <f t="shared" si="2"/>
        <v>10</v>
      </c>
      <c r="P97" s="13">
        <v>0</v>
      </c>
      <c r="Q97" s="13">
        <v>2</v>
      </c>
      <c r="R97" s="13">
        <v>350</v>
      </c>
      <c r="S97" s="13">
        <v>1560</v>
      </c>
      <c r="T97" s="13">
        <v>2</v>
      </c>
      <c r="U97" s="13">
        <v>96</v>
      </c>
      <c r="V97" s="13">
        <v>368</v>
      </c>
      <c r="W97" s="13" t="s">
        <v>520</v>
      </c>
      <c r="X97" s="13" t="s">
        <v>287</v>
      </c>
      <c r="Y97" s="17" t="s">
        <v>34</v>
      </c>
    </row>
    <row r="98" ht="36" spans="1:25">
      <c r="A98" s="13">
        <f t="shared" si="3"/>
        <v>91</v>
      </c>
      <c r="B98" s="13" t="s">
        <v>257</v>
      </c>
      <c r="C98" s="13" t="s">
        <v>258</v>
      </c>
      <c r="D98" s="13" t="s">
        <v>259</v>
      </c>
      <c r="E98" s="13" t="s">
        <v>149</v>
      </c>
      <c r="F98" s="13" t="s">
        <v>161</v>
      </c>
      <c r="G98" s="13" t="s">
        <v>262</v>
      </c>
      <c r="H98" s="13" t="s">
        <v>40</v>
      </c>
      <c r="I98" s="13">
        <v>2026.7</v>
      </c>
      <c r="J98" s="13">
        <v>2026.1</v>
      </c>
      <c r="K98" s="13" t="s">
        <v>163</v>
      </c>
      <c r="L98" s="13" t="s">
        <v>521</v>
      </c>
      <c r="M98" s="13" t="s">
        <v>265</v>
      </c>
      <c r="N98" s="13">
        <v>10</v>
      </c>
      <c r="O98" s="13">
        <f t="shared" si="2"/>
        <v>10</v>
      </c>
      <c r="P98" s="13">
        <v>0</v>
      </c>
      <c r="Q98" s="13">
        <v>2</v>
      </c>
      <c r="R98" s="13">
        <v>226</v>
      </c>
      <c r="S98" s="13">
        <v>920</v>
      </c>
      <c r="T98" s="13">
        <v>2</v>
      </c>
      <c r="U98" s="13">
        <v>42</v>
      </c>
      <c r="V98" s="13">
        <v>182</v>
      </c>
      <c r="W98" s="13" t="s">
        <v>522</v>
      </c>
      <c r="X98" s="13" t="s">
        <v>523</v>
      </c>
      <c r="Y98" s="17" t="s">
        <v>34</v>
      </c>
    </row>
    <row r="99" ht="24" spans="1:25">
      <c r="A99" s="13">
        <f t="shared" si="3"/>
        <v>92</v>
      </c>
      <c r="B99" s="13" t="s">
        <v>257</v>
      </c>
      <c r="C99" s="13" t="s">
        <v>524</v>
      </c>
      <c r="D99" s="13" t="s">
        <v>525</v>
      </c>
      <c r="E99" s="13" t="s">
        <v>149</v>
      </c>
      <c r="F99" s="13" t="s">
        <v>161</v>
      </c>
      <c r="G99" s="13" t="s">
        <v>526</v>
      </c>
      <c r="H99" s="13" t="s">
        <v>171</v>
      </c>
      <c r="I99" s="13">
        <v>2026.3</v>
      </c>
      <c r="J99" s="13">
        <v>2026.12</v>
      </c>
      <c r="K99" s="13" t="s">
        <v>163</v>
      </c>
      <c r="L99" s="13" t="s">
        <v>527</v>
      </c>
      <c r="M99" s="13" t="s">
        <v>169</v>
      </c>
      <c r="N99" s="13">
        <v>20</v>
      </c>
      <c r="O99" s="13">
        <f t="shared" si="2"/>
        <v>20</v>
      </c>
      <c r="P99" s="13">
        <v>0</v>
      </c>
      <c r="Q99" s="13">
        <v>1</v>
      </c>
      <c r="R99" s="13">
        <v>212</v>
      </c>
      <c r="S99" s="13">
        <v>825</v>
      </c>
      <c r="T99" s="13">
        <v>1</v>
      </c>
      <c r="U99" s="13">
        <v>32</v>
      </c>
      <c r="V99" s="13">
        <v>109</v>
      </c>
      <c r="W99" s="13" t="s">
        <v>528</v>
      </c>
      <c r="X99" s="13" t="s">
        <v>529</v>
      </c>
      <c r="Y99" s="17" t="s">
        <v>34</v>
      </c>
    </row>
    <row r="100" ht="36" spans="1:25">
      <c r="A100" s="13">
        <f t="shared" si="3"/>
        <v>93</v>
      </c>
      <c r="B100" s="13" t="s">
        <v>257</v>
      </c>
      <c r="C100" s="13" t="s">
        <v>258</v>
      </c>
      <c r="D100" s="13" t="s">
        <v>259</v>
      </c>
      <c r="E100" s="13" t="s">
        <v>149</v>
      </c>
      <c r="F100" s="13" t="s">
        <v>174</v>
      </c>
      <c r="G100" s="13" t="s">
        <v>262</v>
      </c>
      <c r="H100" s="13" t="s">
        <v>40</v>
      </c>
      <c r="I100" s="13">
        <v>2026.9</v>
      </c>
      <c r="J100" s="13">
        <v>2026.12</v>
      </c>
      <c r="K100" s="13" t="s">
        <v>175</v>
      </c>
      <c r="L100" s="13" t="s">
        <v>530</v>
      </c>
      <c r="M100" s="13" t="s">
        <v>265</v>
      </c>
      <c r="N100" s="13">
        <v>9</v>
      </c>
      <c r="O100" s="13">
        <f t="shared" si="2"/>
        <v>9</v>
      </c>
      <c r="P100" s="13">
        <v>0</v>
      </c>
      <c r="Q100" s="13">
        <v>1</v>
      </c>
      <c r="R100" s="13">
        <v>60</v>
      </c>
      <c r="S100" s="13">
        <v>297</v>
      </c>
      <c r="T100" s="13">
        <v>1</v>
      </c>
      <c r="U100" s="13">
        <v>8</v>
      </c>
      <c r="V100" s="13">
        <v>28</v>
      </c>
      <c r="W100" s="13" t="s">
        <v>531</v>
      </c>
      <c r="X100" s="13" t="s">
        <v>287</v>
      </c>
      <c r="Y100" s="17" t="s">
        <v>34</v>
      </c>
    </row>
    <row r="101" ht="36" spans="1:25">
      <c r="A101" s="13">
        <f t="shared" si="3"/>
        <v>94</v>
      </c>
      <c r="B101" s="13" t="s">
        <v>257</v>
      </c>
      <c r="C101" s="13" t="s">
        <v>258</v>
      </c>
      <c r="D101" s="13" t="s">
        <v>259</v>
      </c>
      <c r="E101" s="13" t="s">
        <v>149</v>
      </c>
      <c r="F101" s="13" t="s">
        <v>532</v>
      </c>
      <c r="G101" s="13" t="s">
        <v>262</v>
      </c>
      <c r="H101" s="13" t="s">
        <v>533</v>
      </c>
      <c r="I101" s="13">
        <v>2026.6</v>
      </c>
      <c r="J101" s="13">
        <v>2026.12</v>
      </c>
      <c r="K101" s="13" t="s">
        <v>534</v>
      </c>
      <c r="L101" s="13" t="s">
        <v>535</v>
      </c>
      <c r="M101" s="13" t="s">
        <v>265</v>
      </c>
      <c r="N101" s="13">
        <v>9</v>
      </c>
      <c r="O101" s="13">
        <f t="shared" si="2"/>
        <v>9</v>
      </c>
      <c r="P101" s="13">
        <v>0</v>
      </c>
      <c r="Q101" s="13">
        <v>1</v>
      </c>
      <c r="R101" s="13">
        <v>320</v>
      </c>
      <c r="S101" s="13">
        <v>1600</v>
      </c>
      <c r="T101" s="13">
        <v>0</v>
      </c>
      <c r="U101" s="13">
        <v>80</v>
      </c>
      <c r="V101" s="13">
        <v>280</v>
      </c>
      <c r="W101" s="13" t="s">
        <v>536</v>
      </c>
      <c r="X101" s="13" t="s">
        <v>287</v>
      </c>
      <c r="Y101" s="17" t="s">
        <v>34</v>
      </c>
    </row>
    <row r="102" ht="24" spans="1:25">
      <c r="A102" s="13">
        <f t="shared" si="3"/>
        <v>95</v>
      </c>
      <c r="B102" s="13" t="s">
        <v>257</v>
      </c>
      <c r="C102" s="13" t="s">
        <v>258</v>
      </c>
      <c r="D102" s="13" t="s">
        <v>273</v>
      </c>
      <c r="E102" s="13" t="s">
        <v>537</v>
      </c>
      <c r="F102" s="13" t="s">
        <v>538</v>
      </c>
      <c r="G102" s="13" t="s">
        <v>275</v>
      </c>
      <c r="H102" s="13" t="s">
        <v>40</v>
      </c>
      <c r="I102" s="13">
        <v>2026.1</v>
      </c>
      <c r="J102" s="13">
        <v>2026.11</v>
      </c>
      <c r="K102" s="13" t="s">
        <v>539</v>
      </c>
      <c r="L102" s="13" t="s">
        <v>540</v>
      </c>
      <c r="M102" s="13" t="s">
        <v>541</v>
      </c>
      <c r="N102" s="13">
        <v>20</v>
      </c>
      <c r="O102" s="13">
        <f t="shared" si="2"/>
        <v>20</v>
      </c>
      <c r="P102" s="13">
        <v>0</v>
      </c>
      <c r="Q102" s="13">
        <v>1</v>
      </c>
      <c r="R102" s="13">
        <v>107</v>
      </c>
      <c r="S102" s="13">
        <v>300</v>
      </c>
      <c r="T102" s="13">
        <v>0</v>
      </c>
      <c r="U102" s="13">
        <v>28</v>
      </c>
      <c r="V102" s="13">
        <v>28</v>
      </c>
      <c r="W102" s="13" t="s">
        <v>542</v>
      </c>
      <c r="X102" s="13" t="s">
        <v>281</v>
      </c>
      <c r="Y102" s="17" t="s">
        <v>34</v>
      </c>
    </row>
    <row r="103" ht="36" spans="1:25">
      <c r="A103" s="13">
        <f t="shared" si="3"/>
        <v>96</v>
      </c>
      <c r="B103" s="13" t="s">
        <v>257</v>
      </c>
      <c r="C103" s="13" t="s">
        <v>258</v>
      </c>
      <c r="D103" s="13" t="s">
        <v>259</v>
      </c>
      <c r="E103" s="13" t="s">
        <v>537</v>
      </c>
      <c r="F103" s="13" t="s">
        <v>543</v>
      </c>
      <c r="G103" s="13" t="s">
        <v>262</v>
      </c>
      <c r="H103" s="13" t="s">
        <v>40</v>
      </c>
      <c r="I103" s="13">
        <v>2025.12</v>
      </c>
      <c r="J103" s="13">
        <v>2026.6</v>
      </c>
      <c r="K103" s="13" t="s">
        <v>544</v>
      </c>
      <c r="L103" s="13" t="s">
        <v>545</v>
      </c>
      <c r="M103" s="13" t="s">
        <v>265</v>
      </c>
      <c r="N103" s="13">
        <v>20</v>
      </c>
      <c r="O103" s="13">
        <f t="shared" si="2"/>
        <v>20</v>
      </c>
      <c r="P103" s="13">
        <v>0</v>
      </c>
      <c r="Q103" s="13">
        <v>1</v>
      </c>
      <c r="R103" s="13">
        <v>687</v>
      </c>
      <c r="S103" s="13">
        <v>3175</v>
      </c>
      <c r="T103" s="13">
        <v>1</v>
      </c>
      <c r="U103" s="13">
        <v>68</v>
      </c>
      <c r="V103" s="13">
        <v>248</v>
      </c>
      <c r="W103" s="13" t="s">
        <v>546</v>
      </c>
      <c r="X103" s="13" t="s">
        <v>547</v>
      </c>
      <c r="Y103" s="17" t="s">
        <v>34</v>
      </c>
    </row>
    <row r="104" ht="36" spans="1:25">
      <c r="A104" s="13">
        <f t="shared" si="3"/>
        <v>97</v>
      </c>
      <c r="B104" s="13" t="s">
        <v>257</v>
      </c>
      <c r="C104" s="13" t="s">
        <v>258</v>
      </c>
      <c r="D104" s="13" t="s">
        <v>273</v>
      </c>
      <c r="E104" s="13" t="s">
        <v>537</v>
      </c>
      <c r="F104" s="13" t="s">
        <v>548</v>
      </c>
      <c r="G104" s="13" t="s">
        <v>275</v>
      </c>
      <c r="H104" s="13" t="s">
        <v>276</v>
      </c>
      <c r="I104" s="13">
        <v>2026.1</v>
      </c>
      <c r="J104" s="13">
        <v>2026.1</v>
      </c>
      <c r="K104" s="13" t="s">
        <v>549</v>
      </c>
      <c r="L104" s="13" t="s">
        <v>550</v>
      </c>
      <c r="M104" s="13" t="s">
        <v>496</v>
      </c>
      <c r="N104" s="13">
        <v>10</v>
      </c>
      <c r="O104" s="13">
        <f t="shared" si="2"/>
        <v>10</v>
      </c>
      <c r="P104" s="13">
        <v>0</v>
      </c>
      <c r="Q104" s="13">
        <v>1</v>
      </c>
      <c r="R104" s="13">
        <v>120</v>
      </c>
      <c r="S104" s="13">
        <v>300</v>
      </c>
      <c r="T104" s="13">
        <v>0</v>
      </c>
      <c r="U104" s="13">
        <v>14</v>
      </c>
      <c r="V104" s="13">
        <v>42</v>
      </c>
      <c r="W104" s="13" t="s">
        <v>280</v>
      </c>
      <c r="X104" s="13" t="s">
        <v>281</v>
      </c>
      <c r="Y104" s="17" t="s">
        <v>34</v>
      </c>
    </row>
    <row r="105" ht="216" spans="1:25">
      <c r="A105" s="13">
        <f t="shared" si="3"/>
        <v>98</v>
      </c>
      <c r="B105" s="13" t="s">
        <v>257</v>
      </c>
      <c r="C105" s="13" t="s">
        <v>258</v>
      </c>
      <c r="D105" s="13" t="s">
        <v>288</v>
      </c>
      <c r="E105" s="13" t="s">
        <v>537</v>
      </c>
      <c r="F105" s="13" t="s">
        <v>551</v>
      </c>
      <c r="G105" s="13" t="s">
        <v>289</v>
      </c>
      <c r="H105" s="13" t="s">
        <v>40</v>
      </c>
      <c r="I105" s="13">
        <v>2026.1</v>
      </c>
      <c r="J105" s="13">
        <v>2026.5</v>
      </c>
      <c r="K105" s="13" t="s">
        <v>552</v>
      </c>
      <c r="L105" s="13" t="s">
        <v>553</v>
      </c>
      <c r="M105" s="13" t="s">
        <v>554</v>
      </c>
      <c r="N105" s="13">
        <v>15</v>
      </c>
      <c r="O105" s="13">
        <f t="shared" si="2"/>
        <v>15</v>
      </c>
      <c r="P105" s="13">
        <v>0</v>
      </c>
      <c r="Q105" s="13">
        <v>1</v>
      </c>
      <c r="R105" s="13">
        <v>74</v>
      </c>
      <c r="S105" s="13">
        <v>450</v>
      </c>
      <c r="T105" s="13">
        <v>0</v>
      </c>
      <c r="U105" s="13">
        <v>12</v>
      </c>
      <c r="V105" s="13">
        <v>48</v>
      </c>
      <c r="W105" s="13" t="s">
        <v>555</v>
      </c>
      <c r="X105" s="13" t="s">
        <v>383</v>
      </c>
      <c r="Y105" s="17" t="s">
        <v>34</v>
      </c>
    </row>
    <row r="106" ht="24" spans="1:25">
      <c r="A106" s="13">
        <f t="shared" si="3"/>
        <v>99</v>
      </c>
      <c r="B106" s="13" t="s">
        <v>257</v>
      </c>
      <c r="C106" s="13" t="s">
        <v>258</v>
      </c>
      <c r="D106" s="13" t="s">
        <v>288</v>
      </c>
      <c r="E106" s="13" t="s">
        <v>537</v>
      </c>
      <c r="F106" s="13" t="s">
        <v>556</v>
      </c>
      <c r="G106" s="13" t="s">
        <v>289</v>
      </c>
      <c r="H106" s="13" t="s">
        <v>40</v>
      </c>
      <c r="I106" s="13">
        <v>2025.12</v>
      </c>
      <c r="J106" s="13">
        <v>2026.3</v>
      </c>
      <c r="K106" s="13" t="s">
        <v>557</v>
      </c>
      <c r="L106" s="13" t="s">
        <v>558</v>
      </c>
      <c r="M106" s="13" t="s">
        <v>559</v>
      </c>
      <c r="N106" s="13">
        <v>5</v>
      </c>
      <c r="O106" s="13">
        <f t="shared" si="2"/>
        <v>5</v>
      </c>
      <c r="P106" s="13">
        <v>0</v>
      </c>
      <c r="Q106" s="13">
        <v>1</v>
      </c>
      <c r="R106" s="13">
        <v>625</v>
      </c>
      <c r="S106" s="13">
        <v>2580</v>
      </c>
      <c r="T106" s="13">
        <v>1</v>
      </c>
      <c r="U106" s="13">
        <v>114</v>
      </c>
      <c r="V106" s="13">
        <v>420</v>
      </c>
      <c r="W106" s="13" t="s">
        <v>560</v>
      </c>
      <c r="X106" s="13" t="s">
        <v>561</v>
      </c>
      <c r="Y106" s="17" t="s">
        <v>34</v>
      </c>
    </row>
    <row r="107" ht="36" spans="1:25">
      <c r="A107" s="13">
        <f t="shared" si="3"/>
        <v>100</v>
      </c>
      <c r="B107" s="13" t="s">
        <v>257</v>
      </c>
      <c r="C107" s="13" t="s">
        <v>258</v>
      </c>
      <c r="D107" s="13" t="s">
        <v>259</v>
      </c>
      <c r="E107" s="13" t="s">
        <v>537</v>
      </c>
      <c r="F107" s="13" t="s">
        <v>562</v>
      </c>
      <c r="G107" s="13" t="s">
        <v>563</v>
      </c>
      <c r="H107" s="13" t="s">
        <v>564</v>
      </c>
      <c r="I107" s="13">
        <v>2026.1</v>
      </c>
      <c r="J107" s="13">
        <v>2026.4</v>
      </c>
      <c r="K107" s="13" t="s">
        <v>565</v>
      </c>
      <c r="L107" s="13" t="s">
        <v>566</v>
      </c>
      <c r="M107" s="13" t="s">
        <v>567</v>
      </c>
      <c r="N107" s="13">
        <v>5</v>
      </c>
      <c r="O107" s="13">
        <f t="shared" si="2"/>
        <v>5</v>
      </c>
      <c r="P107" s="13">
        <v>0</v>
      </c>
      <c r="Q107" s="13">
        <v>1</v>
      </c>
      <c r="R107" s="13">
        <v>16</v>
      </c>
      <c r="S107" s="13">
        <v>42</v>
      </c>
      <c r="T107" s="13">
        <v>1</v>
      </c>
      <c r="U107" s="13">
        <v>2</v>
      </c>
      <c r="V107" s="13">
        <v>8</v>
      </c>
      <c r="W107" s="13" t="s">
        <v>568</v>
      </c>
      <c r="X107" s="13" t="s">
        <v>287</v>
      </c>
      <c r="Y107" s="17" t="s">
        <v>34</v>
      </c>
    </row>
    <row r="108" ht="36" spans="1:25">
      <c r="A108" s="13">
        <f t="shared" si="3"/>
        <v>101</v>
      </c>
      <c r="B108" s="13" t="s">
        <v>257</v>
      </c>
      <c r="C108" s="13" t="s">
        <v>258</v>
      </c>
      <c r="D108" s="13" t="s">
        <v>259</v>
      </c>
      <c r="E108" s="13" t="s">
        <v>537</v>
      </c>
      <c r="F108" s="13" t="s">
        <v>569</v>
      </c>
      <c r="G108" s="13" t="s">
        <v>262</v>
      </c>
      <c r="H108" s="13" t="s">
        <v>40</v>
      </c>
      <c r="I108" s="13">
        <v>2026.1</v>
      </c>
      <c r="J108" s="13">
        <v>2026.12</v>
      </c>
      <c r="K108" s="13" t="s">
        <v>570</v>
      </c>
      <c r="L108" s="13" t="s">
        <v>571</v>
      </c>
      <c r="M108" s="13" t="s">
        <v>572</v>
      </c>
      <c r="N108" s="13">
        <v>5</v>
      </c>
      <c r="O108" s="13">
        <f t="shared" si="2"/>
        <v>5</v>
      </c>
      <c r="P108" s="13">
        <v>0</v>
      </c>
      <c r="Q108" s="13">
        <v>1</v>
      </c>
      <c r="R108" s="13">
        <v>123</v>
      </c>
      <c r="S108" s="13">
        <v>264</v>
      </c>
      <c r="T108" s="13">
        <v>1</v>
      </c>
      <c r="U108" s="13">
        <v>1</v>
      </c>
      <c r="V108" s="13">
        <v>2</v>
      </c>
      <c r="W108" s="13" t="s">
        <v>573</v>
      </c>
      <c r="X108" s="13" t="s">
        <v>287</v>
      </c>
      <c r="Y108" s="17" t="s">
        <v>34</v>
      </c>
    </row>
    <row r="109" ht="120" spans="1:25">
      <c r="A109" s="13">
        <f t="shared" si="3"/>
        <v>102</v>
      </c>
      <c r="B109" s="13" t="s">
        <v>257</v>
      </c>
      <c r="C109" s="13" t="s">
        <v>258</v>
      </c>
      <c r="D109" s="13" t="s">
        <v>288</v>
      </c>
      <c r="E109" s="13" t="s">
        <v>537</v>
      </c>
      <c r="F109" s="13" t="s">
        <v>574</v>
      </c>
      <c r="G109" s="13" t="s">
        <v>289</v>
      </c>
      <c r="H109" s="13" t="s">
        <v>40</v>
      </c>
      <c r="I109" s="13">
        <v>2025.11</v>
      </c>
      <c r="J109" s="13">
        <v>2026.9</v>
      </c>
      <c r="K109" s="13" t="s">
        <v>575</v>
      </c>
      <c r="L109" s="13" t="s">
        <v>576</v>
      </c>
      <c r="M109" s="13" t="s">
        <v>577</v>
      </c>
      <c r="N109" s="13">
        <v>20</v>
      </c>
      <c r="O109" s="13">
        <f t="shared" si="2"/>
        <v>20</v>
      </c>
      <c r="P109" s="13">
        <v>0</v>
      </c>
      <c r="Q109" s="13">
        <v>1</v>
      </c>
      <c r="R109" s="13">
        <v>242</v>
      </c>
      <c r="S109" s="13">
        <v>430</v>
      </c>
      <c r="T109" s="13">
        <v>1</v>
      </c>
      <c r="U109" s="13">
        <v>20</v>
      </c>
      <c r="V109" s="13">
        <v>57</v>
      </c>
      <c r="W109" s="13" t="s">
        <v>578</v>
      </c>
      <c r="X109" s="13" t="s">
        <v>579</v>
      </c>
      <c r="Y109" s="17" t="s">
        <v>34</v>
      </c>
    </row>
    <row r="110" ht="24" spans="1:25">
      <c r="A110" s="13">
        <f t="shared" si="3"/>
        <v>103</v>
      </c>
      <c r="B110" s="13" t="s">
        <v>257</v>
      </c>
      <c r="C110" s="13" t="s">
        <v>258</v>
      </c>
      <c r="D110" s="13" t="s">
        <v>273</v>
      </c>
      <c r="E110" s="13" t="s">
        <v>177</v>
      </c>
      <c r="F110" s="13" t="s">
        <v>580</v>
      </c>
      <c r="G110" s="13" t="s">
        <v>275</v>
      </c>
      <c r="H110" s="13" t="s">
        <v>40</v>
      </c>
      <c r="I110" s="13">
        <v>2026.5</v>
      </c>
      <c r="J110" s="13">
        <v>2026.8</v>
      </c>
      <c r="K110" s="13" t="s">
        <v>581</v>
      </c>
      <c r="L110" s="13" t="s">
        <v>582</v>
      </c>
      <c r="M110" s="13" t="s">
        <v>583</v>
      </c>
      <c r="N110" s="13">
        <v>5</v>
      </c>
      <c r="O110" s="13">
        <f t="shared" si="2"/>
        <v>5</v>
      </c>
      <c r="P110" s="13">
        <v>0</v>
      </c>
      <c r="Q110" s="13">
        <v>1</v>
      </c>
      <c r="R110" s="13">
        <v>40</v>
      </c>
      <c r="S110" s="13">
        <v>200</v>
      </c>
      <c r="T110" s="13">
        <v>0</v>
      </c>
      <c r="U110" s="13">
        <v>8</v>
      </c>
      <c r="V110" s="13">
        <v>40</v>
      </c>
      <c r="W110" s="13" t="s">
        <v>584</v>
      </c>
      <c r="X110" s="13" t="s">
        <v>281</v>
      </c>
      <c r="Y110" s="17" t="s">
        <v>34</v>
      </c>
    </row>
    <row r="111" ht="48" spans="1:25">
      <c r="A111" s="13">
        <f t="shared" si="3"/>
        <v>104</v>
      </c>
      <c r="B111" s="13" t="s">
        <v>257</v>
      </c>
      <c r="C111" s="13" t="s">
        <v>258</v>
      </c>
      <c r="D111" s="13" t="s">
        <v>273</v>
      </c>
      <c r="E111" s="13" t="s">
        <v>177</v>
      </c>
      <c r="F111" s="13" t="s">
        <v>178</v>
      </c>
      <c r="G111" s="13" t="s">
        <v>275</v>
      </c>
      <c r="H111" s="13" t="s">
        <v>40</v>
      </c>
      <c r="I111" s="13">
        <v>2026.4</v>
      </c>
      <c r="J111" s="13">
        <v>2026.5</v>
      </c>
      <c r="K111" s="13" t="s">
        <v>180</v>
      </c>
      <c r="L111" s="13" t="s">
        <v>585</v>
      </c>
      <c r="M111" s="13" t="s">
        <v>586</v>
      </c>
      <c r="N111" s="13">
        <v>5</v>
      </c>
      <c r="O111" s="13">
        <f t="shared" ref="O111:O123" si="4">N111</f>
        <v>5</v>
      </c>
      <c r="P111" s="13">
        <v>0</v>
      </c>
      <c r="Q111" s="13">
        <v>1</v>
      </c>
      <c r="R111" s="13">
        <v>200</v>
      </c>
      <c r="S111" s="13">
        <v>1300</v>
      </c>
      <c r="T111" s="13">
        <v>1</v>
      </c>
      <c r="U111" s="13">
        <v>40</v>
      </c>
      <c r="V111" s="13">
        <v>98</v>
      </c>
      <c r="W111" s="13" t="s">
        <v>587</v>
      </c>
      <c r="X111" s="13" t="s">
        <v>383</v>
      </c>
      <c r="Y111" s="17" t="s">
        <v>34</v>
      </c>
    </row>
    <row r="112" ht="96" spans="1:25">
      <c r="A112" s="13">
        <f t="shared" ref="A112:A123" si="5">ROW()-7</f>
        <v>105</v>
      </c>
      <c r="B112" s="13" t="s">
        <v>257</v>
      </c>
      <c r="C112" s="13" t="s">
        <v>258</v>
      </c>
      <c r="D112" s="13" t="s">
        <v>288</v>
      </c>
      <c r="E112" s="13" t="s">
        <v>177</v>
      </c>
      <c r="F112" s="13" t="s">
        <v>588</v>
      </c>
      <c r="G112" s="13" t="s">
        <v>289</v>
      </c>
      <c r="H112" s="13" t="s">
        <v>40</v>
      </c>
      <c r="I112" s="13">
        <v>2026.5</v>
      </c>
      <c r="J112" s="13">
        <v>2026.8</v>
      </c>
      <c r="K112" s="13" t="s">
        <v>589</v>
      </c>
      <c r="L112" s="13" t="s">
        <v>590</v>
      </c>
      <c r="M112" s="13" t="s">
        <v>591</v>
      </c>
      <c r="N112" s="13">
        <v>30</v>
      </c>
      <c r="O112" s="13">
        <f t="shared" si="4"/>
        <v>30</v>
      </c>
      <c r="P112" s="13">
        <v>0</v>
      </c>
      <c r="Q112" s="13">
        <v>1</v>
      </c>
      <c r="R112" s="13">
        <v>370</v>
      </c>
      <c r="S112" s="13">
        <v>1525</v>
      </c>
      <c r="T112" s="13">
        <v>0</v>
      </c>
      <c r="U112" s="13">
        <v>24</v>
      </c>
      <c r="V112" s="13">
        <v>93</v>
      </c>
      <c r="W112" s="13" t="s">
        <v>592</v>
      </c>
      <c r="X112" s="13" t="s">
        <v>101</v>
      </c>
      <c r="Y112" s="17" t="s">
        <v>34</v>
      </c>
    </row>
    <row r="113" ht="48" spans="1:25">
      <c r="A113" s="13">
        <f t="shared" si="5"/>
        <v>106</v>
      </c>
      <c r="B113" s="13" t="s">
        <v>257</v>
      </c>
      <c r="C113" s="13" t="s">
        <v>258</v>
      </c>
      <c r="D113" s="13" t="s">
        <v>288</v>
      </c>
      <c r="E113" s="13" t="s">
        <v>177</v>
      </c>
      <c r="F113" s="13" t="s">
        <v>593</v>
      </c>
      <c r="G113" s="13" t="s">
        <v>289</v>
      </c>
      <c r="H113" s="13" t="s">
        <v>40</v>
      </c>
      <c r="I113" s="13">
        <v>2026.1</v>
      </c>
      <c r="J113" s="13">
        <v>2026.1</v>
      </c>
      <c r="K113" s="13" t="s">
        <v>594</v>
      </c>
      <c r="L113" s="13" t="s">
        <v>595</v>
      </c>
      <c r="M113" s="13" t="s">
        <v>442</v>
      </c>
      <c r="N113" s="13">
        <v>9</v>
      </c>
      <c r="O113" s="13">
        <f t="shared" si="4"/>
        <v>9</v>
      </c>
      <c r="P113" s="13">
        <v>0</v>
      </c>
      <c r="Q113" s="13">
        <v>1</v>
      </c>
      <c r="R113" s="13">
        <v>104</v>
      </c>
      <c r="S113" s="13">
        <v>453</v>
      </c>
      <c r="T113" s="13">
        <v>1</v>
      </c>
      <c r="U113" s="13">
        <v>30</v>
      </c>
      <c r="V113" s="13">
        <v>100</v>
      </c>
      <c r="W113" s="13" t="s">
        <v>596</v>
      </c>
      <c r="X113" s="13" t="s">
        <v>383</v>
      </c>
      <c r="Y113" s="17" t="s">
        <v>34</v>
      </c>
    </row>
    <row r="114" ht="24" spans="1:25">
      <c r="A114" s="13">
        <f t="shared" si="5"/>
        <v>107</v>
      </c>
      <c r="B114" s="13" t="s">
        <v>257</v>
      </c>
      <c r="C114" s="13" t="s">
        <v>258</v>
      </c>
      <c r="D114" s="13" t="s">
        <v>273</v>
      </c>
      <c r="E114" s="13" t="s">
        <v>177</v>
      </c>
      <c r="F114" s="13" t="s">
        <v>597</v>
      </c>
      <c r="G114" s="13" t="s">
        <v>275</v>
      </c>
      <c r="H114" s="13" t="s">
        <v>40</v>
      </c>
      <c r="I114" s="13">
        <v>2026.1</v>
      </c>
      <c r="J114" s="13">
        <v>2026.6</v>
      </c>
      <c r="K114" s="13" t="s">
        <v>598</v>
      </c>
      <c r="L114" s="13" t="s">
        <v>599</v>
      </c>
      <c r="M114" s="13" t="s">
        <v>600</v>
      </c>
      <c r="N114" s="13">
        <v>2</v>
      </c>
      <c r="O114" s="13">
        <f t="shared" si="4"/>
        <v>2</v>
      </c>
      <c r="P114" s="13">
        <v>0</v>
      </c>
      <c r="Q114" s="13">
        <v>1</v>
      </c>
      <c r="R114" s="13">
        <v>15</v>
      </c>
      <c r="S114" s="13">
        <v>48</v>
      </c>
      <c r="T114" s="13">
        <v>1</v>
      </c>
      <c r="U114" s="13">
        <v>1</v>
      </c>
      <c r="V114" s="13">
        <v>2</v>
      </c>
      <c r="W114" s="13" t="s">
        <v>337</v>
      </c>
      <c r="X114" s="13" t="s">
        <v>281</v>
      </c>
      <c r="Y114" s="17" t="s">
        <v>34</v>
      </c>
    </row>
    <row r="115" ht="36" spans="1:25">
      <c r="A115" s="13">
        <f t="shared" si="5"/>
        <v>108</v>
      </c>
      <c r="B115" s="13" t="s">
        <v>257</v>
      </c>
      <c r="C115" s="13" t="s">
        <v>258</v>
      </c>
      <c r="D115" s="13" t="s">
        <v>288</v>
      </c>
      <c r="E115" s="13" t="s">
        <v>177</v>
      </c>
      <c r="F115" s="13" t="s">
        <v>601</v>
      </c>
      <c r="G115" s="13" t="s">
        <v>289</v>
      </c>
      <c r="H115" s="13" t="s">
        <v>40</v>
      </c>
      <c r="I115" s="13">
        <v>2026.9</v>
      </c>
      <c r="J115" s="13">
        <v>2026.12</v>
      </c>
      <c r="K115" s="13" t="s">
        <v>602</v>
      </c>
      <c r="L115" s="13" t="s">
        <v>603</v>
      </c>
      <c r="M115" s="13" t="s">
        <v>604</v>
      </c>
      <c r="N115" s="13">
        <v>22.47</v>
      </c>
      <c r="O115" s="13">
        <f t="shared" si="4"/>
        <v>22.47</v>
      </c>
      <c r="P115" s="13">
        <v>0</v>
      </c>
      <c r="Q115" s="13">
        <v>1</v>
      </c>
      <c r="R115" s="13">
        <v>560</v>
      </c>
      <c r="S115" s="13">
        <v>2783</v>
      </c>
      <c r="T115" s="13">
        <v>0</v>
      </c>
      <c r="U115" s="13">
        <v>80</v>
      </c>
      <c r="V115" s="13">
        <v>287</v>
      </c>
      <c r="W115" s="13" t="s">
        <v>605</v>
      </c>
      <c r="X115" s="13" t="s">
        <v>383</v>
      </c>
      <c r="Y115" s="17" t="s">
        <v>34</v>
      </c>
    </row>
    <row r="116" ht="36" spans="1:25">
      <c r="A116" s="13">
        <f t="shared" si="5"/>
        <v>109</v>
      </c>
      <c r="B116" s="13" t="s">
        <v>257</v>
      </c>
      <c r="C116" s="13" t="s">
        <v>258</v>
      </c>
      <c r="D116" s="13" t="s">
        <v>259</v>
      </c>
      <c r="E116" s="13" t="s">
        <v>177</v>
      </c>
      <c r="F116" s="13" t="s">
        <v>601</v>
      </c>
      <c r="G116" s="13" t="s">
        <v>262</v>
      </c>
      <c r="H116" s="13" t="s">
        <v>40</v>
      </c>
      <c r="I116" s="13">
        <v>2026.1</v>
      </c>
      <c r="J116" s="13">
        <v>2026.6</v>
      </c>
      <c r="K116" s="13" t="s">
        <v>606</v>
      </c>
      <c r="L116" s="13" t="s">
        <v>607</v>
      </c>
      <c r="M116" s="13" t="s">
        <v>608</v>
      </c>
      <c r="N116" s="13">
        <v>9</v>
      </c>
      <c r="O116" s="13">
        <f t="shared" si="4"/>
        <v>9</v>
      </c>
      <c r="P116" s="13">
        <v>0</v>
      </c>
      <c r="Q116" s="13">
        <v>1</v>
      </c>
      <c r="R116" s="13">
        <v>15</v>
      </c>
      <c r="S116" s="13">
        <v>65</v>
      </c>
      <c r="T116" s="13">
        <v>1</v>
      </c>
      <c r="U116" s="13">
        <v>1</v>
      </c>
      <c r="V116" s="13">
        <v>5</v>
      </c>
      <c r="W116" s="13" t="s">
        <v>609</v>
      </c>
      <c r="X116" s="13" t="s">
        <v>287</v>
      </c>
      <c r="Y116" s="17" t="s">
        <v>34</v>
      </c>
    </row>
    <row r="117" ht="36" spans="1:25">
      <c r="A117" s="13">
        <f t="shared" si="5"/>
        <v>110</v>
      </c>
      <c r="B117" s="13" t="s">
        <v>257</v>
      </c>
      <c r="C117" s="13" t="s">
        <v>258</v>
      </c>
      <c r="D117" s="13" t="s">
        <v>273</v>
      </c>
      <c r="E117" s="13" t="s">
        <v>109</v>
      </c>
      <c r="F117" s="13" t="s">
        <v>610</v>
      </c>
      <c r="G117" s="13" t="s">
        <v>275</v>
      </c>
      <c r="H117" s="13" t="s">
        <v>40</v>
      </c>
      <c r="I117" s="13">
        <v>2026.3</v>
      </c>
      <c r="J117" s="13">
        <v>2026.12</v>
      </c>
      <c r="K117" s="13" t="s">
        <v>611</v>
      </c>
      <c r="L117" s="13" t="s">
        <v>612</v>
      </c>
      <c r="M117" s="13" t="s">
        <v>613</v>
      </c>
      <c r="N117" s="13">
        <v>10</v>
      </c>
      <c r="O117" s="13">
        <f t="shared" si="4"/>
        <v>10</v>
      </c>
      <c r="P117" s="13">
        <v>0</v>
      </c>
      <c r="Q117" s="13">
        <v>1</v>
      </c>
      <c r="R117" s="13">
        <v>60</v>
      </c>
      <c r="S117" s="13">
        <v>210</v>
      </c>
      <c r="T117" s="13">
        <v>1</v>
      </c>
      <c r="U117" s="13">
        <v>11</v>
      </c>
      <c r="V117" s="13">
        <v>40</v>
      </c>
      <c r="W117" s="13" t="s">
        <v>614</v>
      </c>
      <c r="X117" s="13" t="s">
        <v>281</v>
      </c>
      <c r="Y117" s="17" t="s">
        <v>34</v>
      </c>
    </row>
    <row r="118" ht="36" spans="1:25">
      <c r="A118" s="13">
        <f t="shared" si="5"/>
        <v>111</v>
      </c>
      <c r="B118" s="13" t="s">
        <v>257</v>
      </c>
      <c r="C118" s="13" t="s">
        <v>258</v>
      </c>
      <c r="D118" s="13" t="s">
        <v>259</v>
      </c>
      <c r="E118" s="13" t="s">
        <v>109</v>
      </c>
      <c r="F118" s="13" t="s">
        <v>615</v>
      </c>
      <c r="G118" s="13" t="s">
        <v>262</v>
      </c>
      <c r="H118" s="13" t="s">
        <v>40</v>
      </c>
      <c r="I118" s="13">
        <v>2026.3</v>
      </c>
      <c r="J118" s="13">
        <v>2026.9</v>
      </c>
      <c r="K118" s="13" t="s">
        <v>616</v>
      </c>
      <c r="L118" s="13" t="s">
        <v>617</v>
      </c>
      <c r="M118" s="13" t="s">
        <v>618</v>
      </c>
      <c r="N118" s="13">
        <v>10</v>
      </c>
      <c r="O118" s="13">
        <f t="shared" si="4"/>
        <v>10</v>
      </c>
      <c r="P118" s="13">
        <v>0</v>
      </c>
      <c r="Q118" s="13">
        <v>1</v>
      </c>
      <c r="R118" s="13">
        <v>25</v>
      </c>
      <c r="S118" s="13">
        <v>110</v>
      </c>
      <c r="T118" s="13">
        <v>1</v>
      </c>
      <c r="U118" s="13">
        <v>20</v>
      </c>
      <c r="V118" s="13">
        <v>90</v>
      </c>
      <c r="W118" s="13" t="s">
        <v>619</v>
      </c>
      <c r="X118" s="13" t="s">
        <v>287</v>
      </c>
      <c r="Y118" s="17" t="s">
        <v>34</v>
      </c>
    </row>
    <row r="119" ht="36" spans="1:25">
      <c r="A119" s="13">
        <f t="shared" si="5"/>
        <v>112</v>
      </c>
      <c r="B119" s="13" t="s">
        <v>257</v>
      </c>
      <c r="C119" s="13" t="s">
        <v>258</v>
      </c>
      <c r="D119" s="13" t="s">
        <v>259</v>
      </c>
      <c r="E119" s="13" t="s">
        <v>109</v>
      </c>
      <c r="F119" s="13" t="s">
        <v>615</v>
      </c>
      <c r="G119" s="13" t="s">
        <v>262</v>
      </c>
      <c r="H119" s="13" t="s">
        <v>40</v>
      </c>
      <c r="I119" s="13">
        <v>2026.3</v>
      </c>
      <c r="J119" s="13">
        <v>2026.11</v>
      </c>
      <c r="K119" s="13" t="s">
        <v>616</v>
      </c>
      <c r="L119" s="13" t="s">
        <v>620</v>
      </c>
      <c r="M119" s="13" t="s">
        <v>618</v>
      </c>
      <c r="N119" s="13">
        <v>15</v>
      </c>
      <c r="O119" s="13">
        <f t="shared" si="4"/>
        <v>15</v>
      </c>
      <c r="P119" s="13">
        <v>0</v>
      </c>
      <c r="Q119" s="13">
        <v>1</v>
      </c>
      <c r="R119" s="13">
        <v>25</v>
      </c>
      <c r="S119" s="13">
        <v>100</v>
      </c>
      <c r="T119" s="13">
        <v>1</v>
      </c>
      <c r="U119" s="13">
        <v>20</v>
      </c>
      <c r="V119" s="13">
        <v>80</v>
      </c>
      <c r="W119" s="13" t="s">
        <v>621</v>
      </c>
      <c r="X119" s="13" t="s">
        <v>287</v>
      </c>
      <c r="Y119" s="17" t="s">
        <v>34</v>
      </c>
    </row>
    <row r="120" ht="48" spans="1:25">
      <c r="A120" s="13">
        <f t="shared" si="5"/>
        <v>113</v>
      </c>
      <c r="B120" s="13" t="s">
        <v>257</v>
      </c>
      <c r="C120" s="13" t="s">
        <v>258</v>
      </c>
      <c r="D120" s="13" t="s">
        <v>273</v>
      </c>
      <c r="E120" s="13" t="s">
        <v>109</v>
      </c>
      <c r="F120" s="13" t="s">
        <v>615</v>
      </c>
      <c r="G120" s="13" t="s">
        <v>275</v>
      </c>
      <c r="H120" s="13" t="s">
        <v>276</v>
      </c>
      <c r="I120" s="13">
        <v>2026.3</v>
      </c>
      <c r="J120" s="13">
        <v>2026.9</v>
      </c>
      <c r="K120" s="13" t="s">
        <v>616</v>
      </c>
      <c r="L120" s="13" t="s">
        <v>622</v>
      </c>
      <c r="M120" s="13" t="s">
        <v>623</v>
      </c>
      <c r="N120" s="13">
        <v>15</v>
      </c>
      <c r="O120" s="13">
        <f t="shared" si="4"/>
        <v>15</v>
      </c>
      <c r="P120" s="13">
        <v>0</v>
      </c>
      <c r="Q120" s="13">
        <v>1</v>
      </c>
      <c r="R120" s="13">
        <v>76</v>
      </c>
      <c r="S120" s="13">
        <v>411</v>
      </c>
      <c r="T120" s="13">
        <v>1</v>
      </c>
      <c r="U120" s="13">
        <v>56</v>
      </c>
      <c r="V120" s="13">
        <v>302</v>
      </c>
      <c r="W120" s="13" t="s">
        <v>542</v>
      </c>
      <c r="X120" s="13" t="s">
        <v>624</v>
      </c>
      <c r="Y120" s="17" t="s">
        <v>34</v>
      </c>
    </row>
    <row r="121" ht="36" spans="1:25">
      <c r="A121" s="13">
        <f t="shared" si="5"/>
        <v>114</v>
      </c>
      <c r="B121" s="13" t="s">
        <v>257</v>
      </c>
      <c r="C121" s="13" t="s">
        <v>258</v>
      </c>
      <c r="D121" s="13" t="s">
        <v>259</v>
      </c>
      <c r="E121" s="13" t="s">
        <v>109</v>
      </c>
      <c r="F121" s="13" t="s">
        <v>615</v>
      </c>
      <c r="G121" s="13" t="s">
        <v>262</v>
      </c>
      <c r="H121" s="13" t="s">
        <v>40</v>
      </c>
      <c r="I121" s="13">
        <v>2026.3</v>
      </c>
      <c r="J121" s="13">
        <v>2026.9</v>
      </c>
      <c r="K121" s="13" t="s">
        <v>616</v>
      </c>
      <c r="L121" s="13" t="s">
        <v>625</v>
      </c>
      <c r="M121" s="13" t="s">
        <v>618</v>
      </c>
      <c r="N121" s="13">
        <v>10</v>
      </c>
      <c r="O121" s="13">
        <f t="shared" si="4"/>
        <v>10</v>
      </c>
      <c r="P121" s="13">
        <v>0</v>
      </c>
      <c r="Q121" s="13">
        <v>1</v>
      </c>
      <c r="R121" s="13">
        <v>30</v>
      </c>
      <c r="S121" s="13">
        <v>130</v>
      </c>
      <c r="T121" s="13">
        <v>1</v>
      </c>
      <c r="U121" s="13">
        <v>18</v>
      </c>
      <c r="V121" s="13">
        <v>78</v>
      </c>
      <c r="W121" s="13" t="s">
        <v>626</v>
      </c>
      <c r="X121" s="13" t="s">
        <v>627</v>
      </c>
      <c r="Y121" s="17" t="s">
        <v>34</v>
      </c>
    </row>
    <row r="122" ht="36" spans="1:25">
      <c r="A122" s="13">
        <f t="shared" si="5"/>
        <v>115</v>
      </c>
      <c r="B122" s="13" t="s">
        <v>257</v>
      </c>
      <c r="C122" s="13" t="s">
        <v>258</v>
      </c>
      <c r="D122" s="13" t="s">
        <v>259</v>
      </c>
      <c r="E122" s="13" t="s">
        <v>109</v>
      </c>
      <c r="F122" s="13" t="s">
        <v>628</v>
      </c>
      <c r="G122" s="13" t="s">
        <v>262</v>
      </c>
      <c r="H122" s="13" t="s">
        <v>40</v>
      </c>
      <c r="I122" s="13">
        <v>2026.4</v>
      </c>
      <c r="J122" s="13">
        <v>2026.11</v>
      </c>
      <c r="K122" s="13" t="s">
        <v>629</v>
      </c>
      <c r="L122" s="13" t="s">
        <v>630</v>
      </c>
      <c r="M122" s="13" t="s">
        <v>496</v>
      </c>
      <c r="N122" s="13">
        <v>10</v>
      </c>
      <c r="O122" s="13">
        <f t="shared" si="4"/>
        <v>10</v>
      </c>
      <c r="P122" s="13">
        <v>0</v>
      </c>
      <c r="Q122" s="13">
        <v>1</v>
      </c>
      <c r="R122" s="13">
        <v>43</v>
      </c>
      <c r="S122" s="13">
        <v>129</v>
      </c>
      <c r="T122" s="13">
        <v>1</v>
      </c>
      <c r="U122" s="13">
        <v>14</v>
      </c>
      <c r="V122" s="13">
        <v>42</v>
      </c>
      <c r="W122" s="13" t="s">
        <v>631</v>
      </c>
      <c r="X122" s="13" t="s">
        <v>287</v>
      </c>
      <c r="Y122" s="17" t="s">
        <v>34</v>
      </c>
    </row>
    <row r="123" ht="24" spans="1:25">
      <c r="A123" s="13">
        <f t="shared" si="5"/>
        <v>116</v>
      </c>
      <c r="B123" s="13" t="s">
        <v>257</v>
      </c>
      <c r="C123" s="13" t="s">
        <v>258</v>
      </c>
      <c r="D123" s="13" t="s">
        <v>273</v>
      </c>
      <c r="E123" s="13" t="s">
        <v>109</v>
      </c>
      <c r="F123" s="13" t="s">
        <v>628</v>
      </c>
      <c r="G123" s="13" t="s">
        <v>275</v>
      </c>
      <c r="H123" s="13" t="s">
        <v>40</v>
      </c>
      <c r="I123" s="13">
        <v>2026.4</v>
      </c>
      <c r="J123" s="13">
        <v>2026.11</v>
      </c>
      <c r="K123" s="13" t="s">
        <v>629</v>
      </c>
      <c r="L123" s="13" t="s">
        <v>632</v>
      </c>
      <c r="M123" s="13" t="s">
        <v>452</v>
      </c>
      <c r="N123" s="13">
        <v>5</v>
      </c>
      <c r="O123" s="13">
        <f t="shared" si="4"/>
        <v>5</v>
      </c>
      <c r="P123" s="13">
        <v>0</v>
      </c>
      <c r="Q123" s="13">
        <v>1</v>
      </c>
      <c r="R123" s="13">
        <v>38</v>
      </c>
      <c r="S123" s="13">
        <v>114</v>
      </c>
      <c r="T123" s="13">
        <v>1</v>
      </c>
      <c r="U123" s="13">
        <v>11</v>
      </c>
      <c r="V123" s="13">
        <v>33</v>
      </c>
      <c r="W123" s="13" t="s">
        <v>633</v>
      </c>
      <c r="X123" s="13" t="s">
        <v>281</v>
      </c>
      <c r="Y123" s="17" t="s">
        <v>34</v>
      </c>
    </row>
    <row r="124" ht="48" spans="1:25">
      <c r="A124" s="13">
        <f t="shared" ref="A124:A174" si="6">ROW()-7</f>
        <v>117</v>
      </c>
      <c r="B124" s="13" t="s">
        <v>257</v>
      </c>
      <c r="C124" s="13" t="s">
        <v>258</v>
      </c>
      <c r="D124" s="13" t="s">
        <v>259</v>
      </c>
      <c r="E124" s="13" t="s">
        <v>109</v>
      </c>
      <c r="F124" s="13" t="s">
        <v>247</v>
      </c>
      <c r="G124" s="13" t="s">
        <v>275</v>
      </c>
      <c r="H124" s="13" t="s">
        <v>276</v>
      </c>
      <c r="I124" s="13">
        <v>2026.3</v>
      </c>
      <c r="J124" s="13">
        <v>2026.4</v>
      </c>
      <c r="K124" s="13" t="s">
        <v>248</v>
      </c>
      <c r="L124" s="13" t="s">
        <v>634</v>
      </c>
      <c r="M124" s="13" t="s">
        <v>635</v>
      </c>
      <c r="N124" s="13">
        <v>15</v>
      </c>
      <c r="O124" s="13">
        <f t="shared" ref="O124:O173" si="7">N124</f>
        <v>15</v>
      </c>
      <c r="P124" s="13">
        <v>0</v>
      </c>
      <c r="Q124" s="13">
        <v>1</v>
      </c>
      <c r="R124" s="13">
        <v>450</v>
      </c>
      <c r="S124" s="13">
        <v>2300</v>
      </c>
      <c r="T124" s="13">
        <v>1</v>
      </c>
      <c r="U124" s="13">
        <v>58</v>
      </c>
      <c r="V124" s="13">
        <v>258</v>
      </c>
      <c r="W124" s="13" t="s">
        <v>388</v>
      </c>
      <c r="X124" s="13" t="s">
        <v>281</v>
      </c>
      <c r="Y124" s="17" t="s">
        <v>34</v>
      </c>
    </row>
    <row r="125" ht="36" spans="1:25">
      <c r="A125" s="13">
        <f t="shared" si="6"/>
        <v>118</v>
      </c>
      <c r="B125" s="13" t="s">
        <v>257</v>
      </c>
      <c r="C125" s="13" t="s">
        <v>258</v>
      </c>
      <c r="D125" s="13" t="s">
        <v>259</v>
      </c>
      <c r="E125" s="13" t="s">
        <v>185</v>
      </c>
      <c r="F125" s="13" t="s">
        <v>186</v>
      </c>
      <c r="G125" s="13" t="s">
        <v>262</v>
      </c>
      <c r="H125" s="13" t="s">
        <v>134</v>
      </c>
      <c r="I125" s="13">
        <v>2026.3</v>
      </c>
      <c r="J125" s="13">
        <v>2026.8</v>
      </c>
      <c r="K125" s="13" t="s">
        <v>188</v>
      </c>
      <c r="L125" s="13" t="s">
        <v>636</v>
      </c>
      <c r="M125" s="13" t="s">
        <v>637</v>
      </c>
      <c r="N125" s="13">
        <v>40</v>
      </c>
      <c r="O125" s="13">
        <f t="shared" si="7"/>
        <v>40</v>
      </c>
      <c r="P125" s="13">
        <v>0</v>
      </c>
      <c r="Q125" s="13">
        <v>3</v>
      </c>
      <c r="R125" s="13">
        <v>1680</v>
      </c>
      <c r="S125" s="13">
        <v>4500</v>
      </c>
      <c r="T125" s="13">
        <v>1</v>
      </c>
      <c r="U125" s="13">
        <v>5</v>
      </c>
      <c r="V125" s="13">
        <v>30</v>
      </c>
      <c r="W125" s="13" t="s">
        <v>108</v>
      </c>
      <c r="X125" s="13" t="s">
        <v>95</v>
      </c>
      <c r="Y125" s="17" t="s">
        <v>34</v>
      </c>
    </row>
    <row r="126" ht="36" spans="1:25">
      <c r="A126" s="13">
        <f t="shared" si="6"/>
        <v>119</v>
      </c>
      <c r="B126" s="13" t="s">
        <v>257</v>
      </c>
      <c r="C126" s="13" t="s">
        <v>258</v>
      </c>
      <c r="D126" s="13" t="s">
        <v>259</v>
      </c>
      <c r="E126" s="13" t="s">
        <v>193</v>
      </c>
      <c r="F126" s="13" t="s">
        <v>638</v>
      </c>
      <c r="G126" s="13" t="s">
        <v>262</v>
      </c>
      <c r="H126" s="13" t="s">
        <v>40</v>
      </c>
      <c r="I126" s="13">
        <v>2026.6</v>
      </c>
      <c r="J126" s="13">
        <v>2026.12</v>
      </c>
      <c r="K126" s="13" t="s">
        <v>639</v>
      </c>
      <c r="L126" s="13" t="s">
        <v>640</v>
      </c>
      <c r="M126" s="13" t="s">
        <v>265</v>
      </c>
      <c r="N126" s="13">
        <v>45</v>
      </c>
      <c r="O126" s="13">
        <f t="shared" si="7"/>
        <v>45</v>
      </c>
      <c r="P126" s="13">
        <v>0</v>
      </c>
      <c r="Q126" s="13">
        <v>2</v>
      </c>
      <c r="R126" s="13">
        <v>120</v>
      </c>
      <c r="S126" s="13">
        <v>480</v>
      </c>
      <c r="T126" s="13">
        <v>1</v>
      </c>
      <c r="U126" s="13">
        <v>10</v>
      </c>
      <c r="V126" s="13">
        <v>45</v>
      </c>
      <c r="W126" s="13" t="s">
        <v>641</v>
      </c>
      <c r="X126" s="13" t="s">
        <v>642</v>
      </c>
      <c r="Y126" s="17" t="s">
        <v>34</v>
      </c>
    </row>
    <row r="127" ht="36" spans="1:25">
      <c r="A127" s="13">
        <f t="shared" si="6"/>
        <v>120</v>
      </c>
      <c r="B127" s="13" t="s">
        <v>257</v>
      </c>
      <c r="C127" s="13" t="s">
        <v>258</v>
      </c>
      <c r="D127" s="13" t="s">
        <v>259</v>
      </c>
      <c r="E127" s="13" t="s">
        <v>193</v>
      </c>
      <c r="F127" s="13" t="s">
        <v>643</v>
      </c>
      <c r="G127" s="13" t="s">
        <v>262</v>
      </c>
      <c r="H127" s="13" t="s">
        <v>40</v>
      </c>
      <c r="I127" s="13">
        <v>2026.6</v>
      </c>
      <c r="J127" s="13">
        <v>2026.12</v>
      </c>
      <c r="K127" s="13" t="s">
        <v>644</v>
      </c>
      <c r="L127" s="13" t="s">
        <v>645</v>
      </c>
      <c r="M127" s="13" t="s">
        <v>541</v>
      </c>
      <c r="N127" s="13">
        <v>50</v>
      </c>
      <c r="O127" s="13">
        <f t="shared" si="7"/>
        <v>50</v>
      </c>
      <c r="P127" s="13">
        <v>0</v>
      </c>
      <c r="Q127" s="13">
        <v>1</v>
      </c>
      <c r="R127" s="13">
        <v>40</v>
      </c>
      <c r="S127" s="13">
        <v>2589</v>
      </c>
      <c r="T127" s="13">
        <v>0</v>
      </c>
      <c r="U127" s="13">
        <v>62</v>
      </c>
      <c r="V127" s="13">
        <v>201</v>
      </c>
      <c r="W127" s="13" t="s">
        <v>646</v>
      </c>
      <c r="X127" s="13" t="s">
        <v>647</v>
      </c>
      <c r="Y127" s="17" t="s">
        <v>34</v>
      </c>
    </row>
    <row r="128" ht="24" spans="1:25">
      <c r="A128" s="13">
        <f t="shared" si="6"/>
        <v>121</v>
      </c>
      <c r="B128" s="13" t="s">
        <v>257</v>
      </c>
      <c r="C128" s="13" t="s">
        <v>258</v>
      </c>
      <c r="D128" s="13" t="s">
        <v>273</v>
      </c>
      <c r="E128" s="13" t="s">
        <v>200</v>
      </c>
      <c r="F128" s="13" t="s">
        <v>648</v>
      </c>
      <c r="G128" s="13" t="s">
        <v>275</v>
      </c>
      <c r="H128" s="13" t="s">
        <v>40</v>
      </c>
      <c r="I128" s="13">
        <v>2026.1</v>
      </c>
      <c r="J128" s="13">
        <v>2026.9</v>
      </c>
      <c r="K128" s="13" t="s">
        <v>649</v>
      </c>
      <c r="L128" s="13" t="s">
        <v>650</v>
      </c>
      <c r="M128" s="13" t="s">
        <v>651</v>
      </c>
      <c r="N128" s="13">
        <v>6</v>
      </c>
      <c r="O128" s="13">
        <f t="shared" si="7"/>
        <v>6</v>
      </c>
      <c r="P128" s="13">
        <v>0</v>
      </c>
      <c r="Q128" s="13">
        <v>1</v>
      </c>
      <c r="R128" s="13" t="s">
        <v>652</v>
      </c>
      <c r="S128" s="13" t="s">
        <v>653</v>
      </c>
      <c r="T128" s="13">
        <v>1</v>
      </c>
      <c r="U128" s="13" t="s">
        <v>654</v>
      </c>
      <c r="V128" s="13" t="s">
        <v>655</v>
      </c>
      <c r="W128" s="13" t="s">
        <v>656</v>
      </c>
      <c r="X128" s="13" t="s">
        <v>657</v>
      </c>
      <c r="Y128" s="17" t="s">
        <v>34</v>
      </c>
    </row>
    <row r="129" ht="36" spans="1:25">
      <c r="A129" s="13">
        <f t="shared" si="6"/>
        <v>122</v>
      </c>
      <c r="B129" s="13" t="s">
        <v>257</v>
      </c>
      <c r="C129" s="13" t="s">
        <v>258</v>
      </c>
      <c r="D129" s="13" t="s">
        <v>259</v>
      </c>
      <c r="E129" s="13" t="s">
        <v>200</v>
      </c>
      <c r="F129" s="13" t="s">
        <v>658</v>
      </c>
      <c r="G129" s="13" t="s">
        <v>262</v>
      </c>
      <c r="H129" s="13" t="s">
        <v>40</v>
      </c>
      <c r="I129" s="13">
        <v>2026.1</v>
      </c>
      <c r="J129" s="13">
        <v>2026.4</v>
      </c>
      <c r="K129" s="13" t="s">
        <v>659</v>
      </c>
      <c r="L129" s="13" t="s">
        <v>660</v>
      </c>
      <c r="M129" s="13" t="s">
        <v>265</v>
      </c>
      <c r="N129" s="13">
        <v>100</v>
      </c>
      <c r="O129" s="13">
        <f t="shared" si="7"/>
        <v>100</v>
      </c>
      <c r="P129" s="13">
        <v>0</v>
      </c>
      <c r="Q129" s="13">
        <v>1</v>
      </c>
      <c r="R129" s="13" t="s">
        <v>661</v>
      </c>
      <c r="S129" s="13">
        <v>230</v>
      </c>
      <c r="T129" s="13">
        <v>0</v>
      </c>
      <c r="U129" s="13">
        <v>1</v>
      </c>
      <c r="V129" s="13">
        <v>3</v>
      </c>
      <c r="W129" s="13" t="s">
        <v>662</v>
      </c>
      <c r="X129" s="13" t="s">
        <v>287</v>
      </c>
      <c r="Y129" s="17" t="s">
        <v>34</v>
      </c>
    </row>
    <row r="130" ht="36" spans="1:25">
      <c r="A130" s="13">
        <f t="shared" si="6"/>
        <v>123</v>
      </c>
      <c r="B130" s="13" t="s">
        <v>257</v>
      </c>
      <c r="C130" s="13" t="s">
        <v>258</v>
      </c>
      <c r="D130" s="13" t="s">
        <v>259</v>
      </c>
      <c r="E130" s="13" t="s">
        <v>200</v>
      </c>
      <c r="F130" s="13" t="s">
        <v>663</v>
      </c>
      <c r="G130" s="13" t="s">
        <v>262</v>
      </c>
      <c r="H130" s="13" t="s">
        <v>40</v>
      </c>
      <c r="I130" s="13">
        <v>2026.1</v>
      </c>
      <c r="J130" s="13">
        <v>2026.9</v>
      </c>
      <c r="K130" s="13" t="s">
        <v>664</v>
      </c>
      <c r="L130" s="13" t="s">
        <v>665</v>
      </c>
      <c r="M130" s="13" t="s">
        <v>666</v>
      </c>
      <c r="N130" s="13">
        <v>10</v>
      </c>
      <c r="O130" s="13">
        <f t="shared" si="7"/>
        <v>10</v>
      </c>
      <c r="P130" s="13">
        <v>0</v>
      </c>
      <c r="Q130" s="13">
        <v>2</v>
      </c>
      <c r="R130" s="13" t="s">
        <v>667</v>
      </c>
      <c r="S130" s="13" t="s">
        <v>668</v>
      </c>
      <c r="T130" s="13">
        <v>2</v>
      </c>
      <c r="U130" s="13" t="s">
        <v>669</v>
      </c>
      <c r="V130" s="13" t="s">
        <v>670</v>
      </c>
      <c r="W130" s="13" t="s">
        <v>671</v>
      </c>
      <c r="X130" s="13"/>
      <c r="Y130" s="17" t="s">
        <v>34</v>
      </c>
    </row>
    <row r="131" ht="36" spans="1:25">
      <c r="A131" s="13">
        <f t="shared" si="6"/>
        <v>124</v>
      </c>
      <c r="B131" s="13" t="s">
        <v>257</v>
      </c>
      <c r="C131" s="13" t="s">
        <v>258</v>
      </c>
      <c r="D131" s="13" t="s">
        <v>259</v>
      </c>
      <c r="E131" s="13" t="s">
        <v>672</v>
      </c>
      <c r="F131" s="13" t="s">
        <v>673</v>
      </c>
      <c r="G131" s="13" t="s">
        <v>262</v>
      </c>
      <c r="H131" s="13" t="s">
        <v>40</v>
      </c>
      <c r="I131" s="13">
        <v>2026.9</v>
      </c>
      <c r="J131" s="13">
        <v>2026.1</v>
      </c>
      <c r="K131" s="13" t="s">
        <v>674</v>
      </c>
      <c r="L131" s="13" t="s">
        <v>675</v>
      </c>
      <c r="M131" s="13" t="s">
        <v>676</v>
      </c>
      <c r="N131" s="13">
        <v>40.8</v>
      </c>
      <c r="O131" s="13">
        <f t="shared" si="7"/>
        <v>40.8</v>
      </c>
      <c r="P131" s="13">
        <v>0</v>
      </c>
      <c r="Q131" s="13">
        <v>3</v>
      </c>
      <c r="R131" s="13">
        <v>40</v>
      </c>
      <c r="S131" s="13">
        <v>152</v>
      </c>
      <c r="T131" s="13">
        <v>3</v>
      </c>
      <c r="U131" s="13">
        <v>15</v>
      </c>
      <c r="V131" s="13">
        <v>56</v>
      </c>
      <c r="W131" s="13" t="s">
        <v>677</v>
      </c>
      <c r="X131" s="13" t="s">
        <v>281</v>
      </c>
      <c r="Y131" s="17" t="s">
        <v>34</v>
      </c>
    </row>
    <row r="132" ht="36" spans="1:25">
      <c r="A132" s="13">
        <f t="shared" si="6"/>
        <v>125</v>
      </c>
      <c r="B132" s="13" t="s">
        <v>257</v>
      </c>
      <c r="C132" s="13" t="s">
        <v>258</v>
      </c>
      <c r="D132" s="13" t="s">
        <v>259</v>
      </c>
      <c r="E132" s="13" t="s">
        <v>672</v>
      </c>
      <c r="F132" s="13" t="s">
        <v>678</v>
      </c>
      <c r="G132" s="13" t="s">
        <v>262</v>
      </c>
      <c r="H132" s="13" t="s">
        <v>290</v>
      </c>
      <c r="I132" s="13">
        <v>2026.1</v>
      </c>
      <c r="J132" s="13">
        <v>2027.1</v>
      </c>
      <c r="K132" s="13" t="s">
        <v>678</v>
      </c>
      <c r="L132" s="13" t="s">
        <v>679</v>
      </c>
      <c r="M132" s="13" t="s">
        <v>618</v>
      </c>
      <c r="N132" s="13">
        <v>49</v>
      </c>
      <c r="O132" s="13">
        <f t="shared" si="7"/>
        <v>49</v>
      </c>
      <c r="P132" s="13">
        <v>0</v>
      </c>
      <c r="Q132" s="13">
        <v>2</v>
      </c>
      <c r="R132" s="13">
        <v>785</v>
      </c>
      <c r="S132" s="13">
        <v>2815</v>
      </c>
      <c r="T132" s="13">
        <v>1</v>
      </c>
      <c r="U132" s="13">
        <v>145</v>
      </c>
      <c r="V132" s="13">
        <v>395</v>
      </c>
      <c r="W132" s="13" t="s">
        <v>680</v>
      </c>
      <c r="X132" s="13" t="s">
        <v>287</v>
      </c>
      <c r="Y132" s="17" t="s">
        <v>34</v>
      </c>
    </row>
    <row r="133" ht="36" spans="1:25">
      <c r="A133" s="13">
        <f t="shared" si="6"/>
        <v>126</v>
      </c>
      <c r="B133" s="13" t="s">
        <v>257</v>
      </c>
      <c r="C133" s="13" t="s">
        <v>258</v>
      </c>
      <c r="D133" s="13" t="s">
        <v>259</v>
      </c>
      <c r="E133" s="13" t="s">
        <v>672</v>
      </c>
      <c r="F133" s="13" t="s">
        <v>681</v>
      </c>
      <c r="G133" s="13" t="s">
        <v>262</v>
      </c>
      <c r="H133" s="13" t="s">
        <v>310</v>
      </c>
      <c r="I133" s="13">
        <v>2026.9</v>
      </c>
      <c r="J133" s="13">
        <v>2026.11</v>
      </c>
      <c r="K133" s="13" t="s">
        <v>682</v>
      </c>
      <c r="L133" s="13" t="s">
        <v>683</v>
      </c>
      <c r="M133" s="13" t="s">
        <v>496</v>
      </c>
      <c r="N133" s="13">
        <v>46.2</v>
      </c>
      <c r="O133" s="13">
        <f t="shared" si="7"/>
        <v>46.2</v>
      </c>
      <c r="P133" s="13">
        <v>0</v>
      </c>
      <c r="Q133" s="13">
        <v>1</v>
      </c>
      <c r="R133" s="13">
        <v>385</v>
      </c>
      <c r="S133" s="13">
        <v>1120</v>
      </c>
      <c r="T133" s="13">
        <v>0</v>
      </c>
      <c r="U133" s="13">
        <v>45</v>
      </c>
      <c r="V133" s="13">
        <v>180</v>
      </c>
      <c r="W133" s="13" t="s">
        <v>684</v>
      </c>
      <c r="X133" s="13" t="s">
        <v>287</v>
      </c>
      <c r="Y133" s="17" t="s">
        <v>34</v>
      </c>
    </row>
    <row r="134" ht="36" spans="1:25">
      <c r="A134" s="13">
        <f t="shared" si="6"/>
        <v>127</v>
      </c>
      <c r="B134" s="13" t="s">
        <v>257</v>
      </c>
      <c r="C134" s="13" t="s">
        <v>258</v>
      </c>
      <c r="D134" s="13" t="s">
        <v>259</v>
      </c>
      <c r="E134" s="13" t="s">
        <v>672</v>
      </c>
      <c r="F134" s="13" t="s">
        <v>685</v>
      </c>
      <c r="G134" s="13" t="s">
        <v>262</v>
      </c>
      <c r="H134" s="13" t="s">
        <v>276</v>
      </c>
      <c r="I134" s="13">
        <v>2026.3</v>
      </c>
      <c r="J134" s="13">
        <v>2026.4</v>
      </c>
      <c r="K134" s="13" t="s">
        <v>686</v>
      </c>
      <c r="L134" s="13" t="s">
        <v>687</v>
      </c>
      <c r="M134" s="13" t="s">
        <v>496</v>
      </c>
      <c r="N134" s="13">
        <v>18</v>
      </c>
      <c r="O134" s="13">
        <f t="shared" si="7"/>
        <v>18</v>
      </c>
      <c r="P134" s="13">
        <v>0</v>
      </c>
      <c r="Q134" s="13">
        <v>1</v>
      </c>
      <c r="R134" s="13">
        <v>206</v>
      </c>
      <c r="S134" s="13">
        <v>820</v>
      </c>
      <c r="T134" s="13">
        <v>1</v>
      </c>
      <c r="U134" s="13">
        <v>36</v>
      </c>
      <c r="V134" s="13">
        <v>126</v>
      </c>
      <c r="W134" s="13" t="s">
        <v>688</v>
      </c>
      <c r="X134" s="13" t="s">
        <v>287</v>
      </c>
      <c r="Y134" s="17" t="s">
        <v>34</v>
      </c>
    </row>
    <row r="135" ht="24" spans="1:25">
      <c r="A135" s="13">
        <f t="shared" si="6"/>
        <v>128</v>
      </c>
      <c r="B135" s="13" t="s">
        <v>257</v>
      </c>
      <c r="C135" s="13" t="s">
        <v>258</v>
      </c>
      <c r="D135" s="13" t="s">
        <v>101</v>
      </c>
      <c r="E135" s="13" t="s">
        <v>689</v>
      </c>
      <c r="F135" s="13" t="s">
        <v>690</v>
      </c>
      <c r="G135" s="13" t="s">
        <v>402</v>
      </c>
      <c r="H135" s="13" t="s">
        <v>40</v>
      </c>
      <c r="I135" s="13">
        <v>2026.3</v>
      </c>
      <c r="J135" s="13">
        <v>2026.12</v>
      </c>
      <c r="K135" s="13" t="s">
        <v>691</v>
      </c>
      <c r="L135" s="13" t="s">
        <v>692</v>
      </c>
      <c r="M135" s="13">
        <v>700</v>
      </c>
      <c r="N135" s="13">
        <v>10.5</v>
      </c>
      <c r="O135" s="13">
        <f t="shared" si="7"/>
        <v>10.5</v>
      </c>
      <c r="P135" s="13">
        <v>0</v>
      </c>
      <c r="Q135" s="13">
        <v>1</v>
      </c>
      <c r="R135" s="13">
        <v>360</v>
      </c>
      <c r="S135" s="13">
        <v>1400</v>
      </c>
      <c r="T135" s="13">
        <v>1</v>
      </c>
      <c r="U135" s="13">
        <v>77</v>
      </c>
      <c r="V135" s="13">
        <v>270</v>
      </c>
      <c r="W135" s="13" t="s">
        <v>693</v>
      </c>
      <c r="X135" s="13" t="s">
        <v>287</v>
      </c>
      <c r="Y135" s="17" t="s">
        <v>34</v>
      </c>
    </row>
    <row r="136" ht="24" spans="1:25">
      <c r="A136" s="13">
        <f t="shared" si="6"/>
        <v>129</v>
      </c>
      <c r="B136" s="13" t="s">
        <v>257</v>
      </c>
      <c r="C136" s="13" t="s">
        <v>258</v>
      </c>
      <c r="D136" s="13" t="s">
        <v>273</v>
      </c>
      <c r="E136" s="13" t="s">
        <v>689</v>
      </c>
      <c r="F136" s="13" t="s">
        <v>690</v>
      </c>
      <c r="G136" s="13" t="s">
        <v>275</v>
      </c>
      <c r="H136" s="13" t="s">
        <v>40</v>
      </c>
      <c r="I136" s="13">
        <v>2026.3</v>
      </c>
      <c r="J136" s="13">
        <v>2026.12</v>
      </c>
      <c r="K136" s="13" t="s">
        <v>691</v>
      </c>
      <c r="L136" s="13" t="s">
        <v>694</v>
      </c>
      <c r="M136" s="13" t="s">
        <v>695</v>
      </c>
      <c r="N136" s="13">
        <v>3</v>
      </c>
      <c r="O136" s="13">
        <f t="shared" si="7"/>
        <v>3</v>
      </c>
      <c r="P136" s="13">
        <v>0</v>
      </c>
      <c r="Q136" s="13">
        <v>1</v>
      </c>
      <c r="R136" s="13">
        <v>107</v>
      </c>
      <c r="S136" s="13">
        <v>300</v>
      </c>
      <c r="T136" s="13">
        <v>1</v>
      </c>
      <c r="U136" s="13">
        <v>57</v>
      </c>
      <c r="V136" s="13">
        <v>228</v>
      </c>
      <c r="W136" s="13" t="s">
        <v>337</v>
      </c>
      <c r="X136" s="13" t="s">
        <v>281</v>
      </c>
      <c r="Y136" s="17" t="s">
        <v>34</v>
      </c>
    </row>
    <row r="137" ht="36" spans="1:25">
      <c r="A137" s="13">
        <f t="shared" si="6"/>
        <v>130</v>
      </c>
      <c r="B137" s="13" t="s">
        <v>257</v>
      </c>
      <c r="C137" s="13" t="s">
        <v>258</v>
      </c>
      <c r="D137" s="13" t="s">
        <v>288</v>
      </c>
      <c r="E137" s="13" t="s">
        <v>689</v>
      </c>
      <c r="F137" s="13" t="s">
        <v>696</v>
      </c>
      <c r="G137" s="13" t="s">
        <v>289</v>
      </c>
      <c r="H137" s="13" t="s">
        <v>290</v>
      </c>
      <c r="I137" s="13">
        <v>2026.3</v>
      </c>
      <c r="J137" s="13">
        <v>2026.12</v>
      </c>
      <c r="K137" s="13" t="s">
        <v>697</v>
      </c>
      <c r="L137" s="13" t="s">
        <v>698</v>
      </c>
      <c r="M137" s="13" t="s">
        <v>699</v>
      </c>
      <c r="N137" s="13">
        <v>12.5</v>
      </c>
      <c r="O137" s="13">
        <f t="shared" si="7"/>
        <v>12.5</v>
      </c>
      <c r="P137" s="13">
        <v>0</v>
      </c>
      <c r="Q137" s="13">
        <v>1</v>
      </c>
      <c r="R137" s="13">
        <v>185</v>
      </c>
      <c r="S137" s="13">
        <v>782</v>
      </c>
      <c r="T137" s="13">
        <v>1</v>
      </c>
      <c r="U137" s="13">
        <v>56</v>
      </c>
      <c r="V137" s="13">
        <v>218</v>
      </c>
      <c r="W137" s="13" t="s">
        <v>700</v>
      </c>
      <c r="X137" s="13" t="s">
        <v>383</v>
      </c>
      <c r="Y137" s="17" t="s">
        <v>34</v>
      </c>
    </row>
    <row r="138" ht="36" spans="1:25">
      <c r="A138" s="13">
        <f t="shared" si="6"/>
        <v>131</v>
      </c>
      <c r="B138" s="13" t="s">
        <v>257</v>
      </c>
      <c r="C138" s="13" t="s">
        <v>258</v>
      </c>
      <c r="D138" s="13" t="s">
        <v>273</v>
      </c>
      <c r="E138" s="13" t="s">
        <v>689</v>
      </c>
      <c r="F138" s="13" t="s">
        <v>701</v>
      </c>
      <c r="G138" s="13" t="s">
        <v>275</v>
      </c>
      <c r="H138" s="13" t="s">
        <v>40</v>
      </c>
      <c r="I138" s="13">
        <v>2026.3</v>
      </c>
      <c r="J138" s="13">
        <v>2026.12</v>
      </c>
      <c r="K138" s="13" t="s">
        <v>702</v>
      </c>
      <c r="L138" s="13" t="s">
        <v>703</v>
      </c>
      <c r="M138" s="13" t="s">
        <v>695</v>
      </c>
      <c r="N138" s="13">
        <v>7.5</v>
      </c>
      <c r="O138" s="13">
        <f t="shared" si="7"/>
        <v>7.5</v>
      </c>
      <c r="P138" s="13">
        <v>0</v>
      </c>
      <c r="Q138" s="13">
        <v>1</v>
      </c>
      <c r="R138" s="13">
        <v>122</v>
      </c>
      <c r="S138" s="13">
        <v>488</v>
      </c>
      <c r="T138" s="13">
        <v>0</v>
      </c>
      <c r="U138" s="13">
        <v>28</v>
      </c>
      <c r="V138" s="13">
        <v>112</v>
      </c>
      <c r="W138" s="13" t="s">
        <v>704</v>
      </c>
      <c r="X138" s="13" t="s">
        <v>281</v>
      </c>
      <c r="Y138" s="17" t="s">
        <v>34</v>
      </c>
    </row>
    <row r="139" ht="36" spans="1:25">
      <c r="A139" s="13">
        <f t="shared" si="6"/>
        <v>132</v>
      </c>
      <c r="B139" s="13" t="s">
        <v>257</v>
      </c>
      <c r="C139" s="13" t="s">
        <v>258</v>
      </c>
      <c r="D139" s="13" t="s">
        <v>259</v>
      </c>
      <c r="E139" s="13" t="s">
        <v>689</v>
      </c>
      <c r="F139" s="13" t="s">
        <v>701</v>
      </c>
      <c r="G139" s="13" t="s">
        <v>262</v>
      </c>
      <c r="H139" s="13" t="s">
        <v>40</v>
      </c>
      <c r="I139" s="13">
        <v>2026.3</v>
      </c>
      <c r="J139" s="13">
        <v>2026.12</v>
      </c>
      <c r="K139" s="13" t="s">
        <v>702</v>
      </c>
      <c r="L139" s="13" t="s">
        <v>705</v>
      </c>
      <c r="M139" s="13" t="s">
        <v>706</v>
      </c>
      <c r="N139" s="13">
        <v>1.5</v>
      </c>
      <c r="O139" s="13">
        <f t="shared" si="7"/>
        <v>1.5</v>
      </c>
      <c r="P139" s="13">
        <v>0</v>
      </c>
      <c r="Q139" s="13">
        <v>1</v>
      </c>
      <c r="R139" s="13">
        <v>55</v>
      </c>
      <c r="S139" s="13">
        <v>156</v>
      </c>
      <c r="T139" s="13">
        <v>1</v>
      </c>
      <c r="U139" s="13">
        <v>7</v>
      </c>
      <c r="V139" s="13">
        <v>21</v>
      </c>
      <c r="W139" s="13" t="s">
        <v>707</v>
      </c>
      <c r="X139" s="13" t="s">
        <v>287</v>
      </c>
      <c r="Y139" s="17" t="s">
        <v>34</v>
      </c>
    </row>
    <row r="140" ht="24" spans="1:25">
      <c r="A140" s="13">
        <f t="shared" si="6"/>
        <v>133</v>
      </c>
      <c r="B140" s="13" t="s">
        <v>257</v>
      </c>
      <c r="C140" s="13" t="s">
        <v>258</v>
      </c>
      <c r="D140" s="13" t="s">
        <v>288</v>
      </c>
      <c r="E140" s="13" t="s">
        <v>689</v>
      </c>
      <c r="F140" s="13" t="s">
        <v>701</v>
      </c>
      <c r="G140" s="13" t="s">
        <v>289</v>
      </c>
      <c r="H140" s="13" t="s">
        <v>276</v>
      </c>
      <c r="I140" s="13">
        <v>2026.3</v>
      </c>
      <c r="J140" s="13">
        <v>2026.12</v>
      </c>
      <c r="K140" s="13" t="s">
        <v>702</v>
      </c>
      <c r="L140" s="13" t="s">
        <v>708</v>
      </c>
      <c r="M140" s="13" t="s">
        <v>613</v>
      </c>
      <c r="N140" s="13">
        <v>3</v>
      </c>
      <c r="O140" s="13">
        <f t="shared" si="7"/>
        <v>3</v>
      </c>
      <c r="P140" s="13">
        <v>0</v>
      </c>
      <c r="Q140" s="13">
        <v>1</v>
      </c>
      <c r="R140" s="13">
        <v>268</v>
      </c>
      <c r="S140" s="13">
        <v>1080</v>
      </c>
      <c r="T140" s="13">
        <v>1</v>
      </c>
      <c r="U140" s="13">
        <v>92</v>
      </c>
      <c r="V140" s="13">
        <v>269</v>
      </c>
      <c r="W140" s="13" t="s">
        <v>709</v>
      </c>
      <c r="X140" s="13" t="s">
        <v>383</v>
      </c>
      <c r="Y140" s="17" t="s">
        <v>34</v>
      </c>
    </row>
    <row r="141" ht="36" spans="1:25">
      <c r="A141" s="13">
        <f t="shared" si="6"/>
        <v>134</v>
      </c>
      <c r="B141" s="13" t="s">
        <v>257</v>
      </c>
      <c r="C141" s="13" t="s">
        <v>258</v>
      </c>
      <c r="D141" s="13" t="s">
        <v>259</v>
      </c>
      <c r="E141" s="13" t="s">
        <v>689</v>
      </c>
      <c r="F141" s="13" t="s">
        <v>701</v>
      </c>
      <c r="G141" s="13" t="s">
        <v>327</v>
      </c>
      <c r="H141" s="13" t="s">
        <v>40</v>
      </c>
      <c r="I141" s="13">
        <v>2026.3</v>
      </c>
      <c r="J141" s="13">
        <v>2026.12</v>
      </c>
      <c r="K141" s="13" t="s">
        <v>702</v>
      </c>
      <c r="L141" s="13" t="s">
        <v>710</v>
      </c>
      <c r="M141" s="13" t="s">
        <v>711</v>
      </c>
      <c r="N141" s="13">
        <v>2</v>
      </c>
      <c r="O141" s="13">
        <f t="shared" si="7"/>
        <v>2</v>
      </c>
      <c r="P141" s="13">
        <v>0</v>
      </c>
      <c r="Q141" s="13">
        <v>1</v>
      </c>
      <c r="R141" s="13">
        <v>45</v>
      </c>
      <c r="S141" s="13">
        <v>126</v>
      </c>
      <c r="T141" s="13">
        <v>0</v>
      </c>
      <c r="U141" s="13">
        <v>12</v>
      </c>
      <c r="V141" s="13">
        <v>52</v>
      </c>
      <c r="W141" s="13" t="s">
        <v>712</v>
      </c>
      <c r="X141" s="13" t="s">
        <v>287</v>
      </c>
      <c r="Y141" s="17" t="s">
        <v>34</v>
      </c>
    </row>
    <row r="142" ht="24" spans="1:25">
      <c r="A142" s="13">
        <f t="shared" si="6"/>
        <v>135</v>
      </c>
      <c r="B142" s="13" t="s">
        <v>257</v>
      </c>
      <c r="C142" s="13" t="s">
        <v>258</v>
      </c>
      <c r="D142" s="13" t="s">
        <v>273</v>
      </c>
      <c r="E142" s="13" t="s">
        <v>713</v>
      </c>
      <c r="F142" s="13" t="s">
        <v>714</v>
      </c>
      <c r="G142" s="13" t="s">
        <v>275</v>
      </c>
      <c r="H142" s="13" t="s">
        <v>40</v>
      </c>
      <c r="I142" s="13">
        <v>2026.8</v>
      </c>
      <c r="J142" s="13">
        <v>2026.12</v>
      </c>
      <c r="K142" s="13" t="s">
        <v>714</v>
      </c>
      <c r="L142" s="13" t="s">
        <v>715</v>
      </c>
      <c r="M142" s="13" t="s">
        <v>716</v>
      </c>
      <c r="N142" s="13">
        <v>39</v>
      </c>
      <c r="O142" s="13">
        <f t="shared" si="7"/>
        <v>39</v>
      </c>
      <c r="P142" s="13">
        <v>0</v>
      </c>
      <c r="Q142" s="13">
        <v>1</v>
      </c>
      <c r="R142" s="13">
        <v>78</v>
      </c>
      <c r="S142" s="13">
        <v>285</v>
      </c>
      <c r="T142" s="13">
        <v>1</v>
      </c>
      <c r="U142" s="13">
        <v>6</v>
      </c>
      <c r="V142" s="13">
        <v>21</v>
      </c>
      <c r="W142" s="13" t="s">
        <v>717</v>
      </c>
      <c r="X142" s="13" t="s">
        <v>281</v>
      </c>
      <c r="Y142" s="17" t="s">
        <v>34</v>
      </c>
    </row>
    <row r="143" ht="36" spans="1:25">
      <c r="A143" s="13">
        <f t="shared" si="6"/>
        <v>136</v>
      </c>
      <c r="B143" s="13" t="s">
        <v>257</v>
      </c>
      <c r="C143" s="13" t="s">
        <v>258</v>
      </c>
      <c r="D143" s="13" t="s">
        <v>259</v>
      </c>
      <c r="E143" s="13" t="s">
        <v>713</v>
      </c>
      <c r="F143" s="13" t="s">
        <v>718</v>
      </c>
      <c r="G143" s="13" t="s">
        <v>262</v>
      </c>
      <c r="H143" s="13" t="s">
        <v>40</v>
      </c>
      <c r="I143" s="13">
        <v>2026.3</v>
      </c>
      <c r="J143" s="13">
        <v>2026.5</v>
      </c>
      <c r="K143" s="13" t="s">
        <v>718</v>
      </c>
      <c r="L143" s="13" t="s">
        <v>719</v>
      </c>
      <c r="M143" s="13" t="s">
        <v>720</v>
      </c>
      <c r="N143" s="13">
        <v>23</v>
      </c>
      <c r="O143" s="13">
        <f t="shared" si="7"/>
        <v>23</v>
      </c>
      <c r="P143" s="13">
        <v>0</v>
      </c>
      <c r="Q143" s="13">
        <v>1</v>
      </c>
      <c r="R143" s="13">
        <v>80</v>
      </c>
      <c r="S143" s="13">
        <v>350</v>
      </c>
      <c r="T143" s="13">
        <v>1</v>
      </c>
      <c r="U143" s="13">
        <v>0</v>
      </c>
      <c r="V143" s="13">
        <v>0</v>
      </c>
      <c r="W143" s="13" t="s">
        <v>721</v>
      </c>
      <c r="X143" s="13" t="s">
        <v>383</v>
      </c>
      <c r="Y143" s="17" t="s">
        <v>34</v>
      </c>
    </row>
    <row r="144" ht="24" spans="1:25">
      <c r="A144" s="13">
        <f t="shared" si="6"/>
        <v>137</v>
      </c>
      <c r="B144" s="13" t="s">
        <v>257</v>
      </c>
      <c r="C144" s="13" t="s">
        <v>258</v>
      </c>
      <c r="D144" s="13" t="s">
        <v>273</v>
      </c>
      <c r="E144" s="13" t="s">
        <v>713</v>
      </c>
      <c r="F144" s="13" t="s">
        <v>722</v>
      </c>
      <c r="G144" s="13" t="s">
        <v>275</v>
      </c>
      <c r="H144" s="13" t="s">
        <v>276</v>
      </c>
      <c r="I144" s="13">
        <v>2026.1</v>
      </c>
      <c r="J144" s="13">
        <v>2026.11</v>
      </c>
      <c r="K144" s="13" t="s">
        <v>723</v>
      </c>
      <c r="L144" s="13" t="s">
        <v>724</v>
      </c>
      <c r="M144" s="13" t="s">
        <v>725</v>
      </c>
      <c r="N144" s="13">
        <v>8</v>
      </c>
      <c r="O144" s="13">
        <f t="shared" si="7"/>
        <v>8</v>
      </c>
      <c r="P144" s="13">
        <v>0</v>
      </c>
      <c r="Q144" s="13">
        <v>1</v>
      </c>
      <c r="R144" s="13">
        <v>40</v>
      </c>
      <c r="S144" s="13">
        <v>360</v>
      </c>
      <c r="T144" s="13">
        <v>0</v>
      </c>
      <c r="U144" s="13">
        <v>8</v>
      </c>
      <c r="V144" s="13">
        <v>26</v>
      </c>
      <c r="W144" s="13" t="s">
        <v>726</v>
      </c>
      <c r="X144" s="13" t="s">
        <v>281</v>
      </c>
      <c r="Y144" s="17" t="s">
        <v>34</v>
      </c>
    </row>
    <row r="145" ht="72" spans="1:25">
      <c r="A145" s="13">
        <f t="shared" si="6"/>
        <v>138</v>
      </c>
      <c r="B145" s="13" t="s">
        <v>257</v>
      </c>
      <c r="C145" s="13" t="s">
        <v>258</v>
      </c>
      <c r="D145" s="13" t="s">
        <v>273</v>
      </c>
      <c r="E145" s="13" t="s">
        <v>713</v>
      </c>
      <c r="F145" s="13" t="s">
        <v>722</v>
      </c>
      <c r="G145" s="13" t="s">
        <v>275</v>
      </c>
      <c r="H145" s="13" t="s">
        <v>276</v>
      </c>
      <c r="I145" s="13">
        <v>2026.9</v>
      </c>
      <c r="J145" s="13">
        <v>2026.12</v>
      </c>
      <c r="K145" s="13" t="s">
        <v>723</v>
      </c>
      <c r="L145" s="13" t="s">
        <v>727</v>
      </c>
      <c r="M145" s="13" t="s">
        <v>728</v>
      </c>
      <c r="N145" s="13">
        <v>16</v>
      </c>
      <c r="O145" s="13">
        <f t="shared" si="7"/>
        <v>16</v>
      </c>
      <c r="P145" s="13">
        <v>0</v>
      </c>
      <c r="Q145" s="13">
        <v>1</v>
      </c>
      <c r="R145" s="13">
        <v>19</v>
      </c>
      <c r="S145" s="13">
        <v>86</v>
      </c>
      <c r="T145" s="13">
        <v>0</v>
      </c>
      <c r="U145" s="13">
        <v>6</v>
      </c>
      <c r="V145" s="13">
        <v>26</v>
      </c>
      <c r="W145" s="13" t="s">
        <v>729</v>
      </c>
      <c r="X145" s="13" t="s">
        <v>281</v>
      </c>
      <c r="Y145" s="17" t="s">
        <v>34</v>
      </c>
    </row>
    <row r="146" ht="36" spans="1:25">
      <c r="A146" s="13">
        <f t="shared" si="6"/>
        <v>139</v>
      </c>
      <c r="B146" s="13" t="s">
        <v>257</v>
      </c>
      <c r="C146" s="13" t="s">
        <v>258</v>
      </c>
      <c r="D146" s="13" t="s">
        <v>273</v>
      </c>
      <c r="E146" s="13" t="s">
        <v>713</v>
      </c>
      <c r="F146" s="13" t="s">
        <v>730</v>
      </c>
      <c r="G146" s="13" t="s">
        <v>275</v>
      </c>
      <c r="H146" s="13" t="s">
        <v>40</v>
      </c>
      <c r="I146" s="13">
        <v>2026.1</v>
      </c>
      <c r="J146" s="13">
        <v>2026.12</v>
      </c>
      <c r="K146" s="13" t="s">
        <v>731</v>
      </c>
      <c r="L146" s="13" t="s">
        <v>732</v>
      </c>
      <c r="M146" s="13" t="s">
        <v>733</v>
      </c>
      <c r="N146" s="13">
        <v>20.16</v>
      </c>
      <c r="O146" s="13">
        <f t="shared" si="7"/>
        <v>20.16</v>
      </c>
      <c r="P146" s="13">
        <v>0</v>
      </c>
      <c r="Q146" s="13">
        <v>1</v>
      </c>
      <c r="R146" s="13">
        <v>40</v>
      </c>
      <c r="S146" s="13">
        <v>150</v>
      </c>
      <c r="T146" s="13">
        <v>1</v>
      </c>
      <c r="U146" s="13">
        <v>5</v>
      </c>
      <c r="V146" s="13">
        <v>16</v>
      </c>
      <c r="W146" s="13" t="s">
        <v>734</v>
      </c>
      <c r="X146" s="13" t="s">
        <v>735</v>
      </c>
      <c r="Y146" s="17" t="s">
        <v>34</v>
      </c>
    </row>
    <row r="147" ht="36" spans="1:25">
      <c r="A147" s="13">
        <f t="shared" si="6"/>
        <v>140</v>
      </c>
      <c r="B147" s="13" t="s">
        <v>257</v>
      </c>
      <c r="C147" s="13" t="s">
        <v>258</v>
      </c>
      <c r="D147" s="13" t="s">
        <v>273</v>
      </c>
      <c r="E147" s="13" t="s">
        <v>209</v>
      </c>
      <c r="F147" s="13" t="s">
        <v>736</v>
      </c>
      <c r="G147" s="13" t="s">
        <v>275</v>
      </c>
      <c r="H147" s="13" t="s">
        <v>276</v>
      </c>
      <c r="I147" s="13">
        <v>2026.9</v>
      </c>
      <c r="J147" s="13">
        <v>2026.1</v>
      </c>
      <c r="K147" s="13" t="s">
        <v>737</v>
      </c>
      <c r="L147" s="13" t="s">
        <v>738</v>
      </c>
      <c r="M147" s="13" t="s">
        <v>344</v>
      </c>
      <c r="N147" s="13">
        <v>5</v>
      </c>
      <c r="O147" s="13">
        <f t="shared" si="7"/>
        <v>5</v>
      </c>
      <c r="P147" s="13">
        <v>0</v>
      </c>
      <c r="Q147" s="13">
        <v>1</v>
      </c>
      <c r="R147" s="13">
        <v>30</v>
      </c>
      <c r="S147" s="13">
        <v>130</v>
      </c>
      <c r="T147" s="13">
        <v>1</v>
      </c>
      <c r="U147" s="13">
        <v>10</v>
      </c>
      <c r="V147" s="13">
        <v>35</v>
      </c>
      <c r="W147" s="13" t="s">
        <v>739</v>
      </c>
      <c r="X147" s="13" t="s">
        <v>281</v>
      </c>
      <c r="Y147" s="17" t="s">
        <v>34</v>
      </c>
    </row>
    <row r="148" ht="24" spans="1:25">
      <c r="A148" s="13">
        <f t="shared" si="6"/>
        <v>141</v>
      </c>
      <c r="B148" s="13" t="s">
        <v>257</v>
      </c>
      <c r="C148" s="13" t="s">
        <v>258</v>
      </c>
      <c r="D148" s="13" t="s">
        <v>288</v>
      </c>
      <c r="E148" s="13" t="s">
        <v>209</v>
      </c>
      <c r="F148" s="13" t="s">
        <v>740</v>
      </c>
      <c r="G148" s="13" t="s">
        <v>289</v>
      </c>
      <c r="H148" s="13" t="s">
        <v>40</v>
      </c>
      <c r="I148" s="13">
        <v>2026.4</v>
      </c>
      <c r="J148" s="13">
        <v>2026.6</v>
      </c>
      <c r="K148" s="13" t="s">
        <v>741</v>
      </c>
      <c r="L148" s="13" t="s">
        <v>742</v>
      </c>
      <c r="M148" s="13" t="s">
        <v>743</v>
      </c>
      <c r="N148" s="13">
        <v>5</v>
      </c>
      <c r="O148" s="13">
        <f t="shared" si="7"/>
        <v>5</v>
      </c>
      <c r="P148" s="13">
        <v>0</v>
      </c>
      <c r="Q148" s="13">
        <v>1</v>
      </c>
      <c r="R148" s="13">
        <v>35</v>
      </c>
      <c r="S148" s="13">
        <v>176</v>
      </c>
      <c r="T148" s="13">
        <v>1</v>
      </c>
      <c r="U148" s="13">
        <v>15</v>
      </c>
      <c r="V148" s="13">
        <v>51</v>
      </c>
      <c r="W148" s="13" t="s">
        <v>744</v>
      </c>
      <c r="X148" s="13" t="s">
        <v>745</v>
      </c>
      <c r="Y148" s="17" t="s">
        <v>34</v>
      </c>
    </row>
    <row r="149" ht="36" spans="1:25">
      <c r="A149" s="13">
        <f t="shared" si="6"/>
        <v>142</v>
      </c>
      <c r="B149" s="13" t="s">
        <v>257</v>
      </c>
      <c r="C149" s="13" t="s">
        <v>258</v>
      </c>
      <c r="D149" s="13" t="s">
        <v>259</v>
      </c>
      <c r="E149" s="13" t="s">
        <v>209</v>
      </c>
      <c r="F149" s="13" t="s">
        <v>740</v>
      </c>
      <c r="G149" s="13" t="s">
        <v>262</v>
      </c>
      <c r="H149" s="13" t="s">
        <v>290</v>
      </c>
      <c r="I149" s="13">
        <v>2026.1</v>
      </c>
      <c r="J149" s="13">
        <v>2026.11</v>
      </c>
      <c r="K149" s="13" t="s">
        <v>741</v>
      </c>
      <c r="L149" s="13" t="s">
        <v>746</v>
      </c>
      <c r="M149" s="13" t="s">
        <v>431</v>
      </c>
      <c r="N149" s="13">
        <v>5</v>
      </c>
      <c r="O149" s="13">
        <f t="shared" si="7"/>
        <v>5</v>
      </c>
      <c r="P149" s="13">
        <v>0</v>
      </c>
      <c r="Q149" s="13">
        <v>1</v>
      </c>
      <c r="R149" s="13">
        <v>564</v>
      </c>
      <c r="S149" s="13">
        <v>1700</v>
      </c>
      <c r="T149" s="13">
        <v>1</v>
      </c>
      <c r="U149" s="13">
        <v>172</v>
      </c>
      <c r="V149" s="13">
        <v>501</v>
      </c>
      <c r="W149" s="13" t="s">
        <v>747</v>
      </c>
      <c r="X149" s="13" t="s">
        <v>287</v>
      </c>
      <c r="Y149" s="17" t="s">
        <v>34</v>
      </c>
    </row>
    <row r="150" ht="36" spans="1:25">
      <c r="A150" s="13">
        <f t="shared" si="6"/>
        <v>143</v>
      </c>
      <c r="B150" s="13" t="s">
        <v>257</v>
      </c>
      <c r="C150" s="13" t="s">
        <v>258</v>
      </c>
      <c r="D150" s="13" t="s">
        <v>259</v>
      </c>
      <c r="E150" s="13" t="s">
        <v>209</v>
      </c>
      <c r="F150" s="13" t="s">
        <v>748</v>
      </c>
      <c r="G150" s="13" t="s">
        <v>262</v>
      </c>
      <c r="H150" s="13" t="s">
        <v>290</v>
      </c>
      <c r="I150" s="13">
        <v>2026.9</v>
      </c>
      <c r="J150" s="13">
        <v>2026.11</v>
      </c>
      <c r="K150" s="13" t="s">
        <v>749</v>
      </c>
      <c r="L150" s="13" t="s">
        <v>750</v>
      </c>
      <c r="M150" s="13" t="s">
        <v>751</v>
      </c>
      <c r="N150" s="13">
        <v>5</v>
      </c>
      <c r="O150" s="13">
        <f t="shared" si="7"/>
        <v>5</v>
      </c>
      <c r="P150" s="13">
        <v>0</v>
      </c>
      <c r="Q150" s="13">
        <v>4</v>
      </c>
      <c r="R150" s="13">
        <v>212</v>
      </c>
      <c r="S150" s="13">
        <v>946</v>
      </c>
      <c r="T150" s="13">
        <v>4</v>
      </c>
      <c r="U150" s="13">
        <v>67</v>
      </c>
      <c r="V150" s="13">
        <v>216</v>
      </c>
      <c r="W150" s="13" t="s">
        <v>752</v>
      </c>
      <c r="X150" s="13" t="s">
        <v>287</v>
      </c>
      <c r="Y150" s="17" t="s">
        <v>34</v>
      </c>
    </row>
    <row r="151" ht="36" spans="1:25">
      <c r="A151" s="13">
        <f t="shared" si="6"/>
        <v>144</v>
      </c>
      <c r="B151" s="13" t="s">
        <v>257</v>
      </c>
      <c r="C151" s="13" t="s">
        <v>258</v>
      </c>
      <c r="D151" s="13" t="s">
        <v>259</v>
      </c>
      <c r="E151" s="13" t="s">
        <v>209</v>
      </c>
      <c r="F151" s="13" t="s">
        <v>753</v>
      </c>
      <c r="G151" s="13" t="s">
        <v>262</v>
      </c>
      <c r="H151" s="13" t="s">
        <v>40</v>
      </c>
      <c r="I151" s="13">
        <v>2026.3</v>
      </c>
      <c r="J151" s="13">
        <v>2026.5</v>
      </c>
      <c r="K151" s="13" t="s">
        <v>754</v>
      </c>
      <c r="L151" s="13" t="s">
        <v>755</v>
      </c>
      <c r="M151" s="13" t="s">
        <v>265</v>
      </c>
      <c r="N151" s="13">
        <v>45</v>
      </c>
      <c r="O151" s="13">
        <f t="shared" si="7"/>
        <v>45</v>
      </c>
      <c r="P151" s="13">
        <v>0</v>
      </c>
      <c r="Q151" s="13">
        <v>2</v>
      </c>
      <c r="R151" s="13">
        <v>132</v>
      </c>
      <c r="S151" s="13">
        <v>560</v>
      </c>
      <c r="T151" s="13">
        <v>2</v>
      </c>
      <c r="U151" s="13">
        <v>19</v>
      </c>
      <c r="V151" s="13">
        <v>87</v>
      </c>
      <c r="W151" s="13" t="s">
        <v>756</v>
      </c>
      <c r="X151" s="13" t="s">
        <v>757</v>
      </c>
      <c r="Y151" s="17" t="s">
        <v>34</v>
      </c>
    </row>
    <row r="152" ht="36" spans="1:25">
      <c r="A152" s="13">
        <f t="shared" si="6"/>
        <v>145</v>
      </c>
      <c r="B152" s="13" t="s">
        <v>257</v>
      </c>
      <c r="C152" s="13" t="s">
        <v>258</v>
      </c>
      <c r="D152" s="13" t="s">
        <v>273</v>
      </c>
      <c r="E152" s="13" t="s">
        <v>209</v>
      </c>
      <c r="F152" s="13" t="s">
        <v>758</v>
      </c>
      <c r="G152" s="13" t="s">
        <v>275</v>
      </c>
      <c r="H152" s="13" t="s">
        <v>276</v>
      </c>
      <c r="I152" s="13">
        <v>2026.1</v>
      </c>
      <c r="J152" s="13">
        <v>2026.12</v>
      </c>
      <c r="K152" s="13" t="s">
        <v>759</v>
      </c>
      <c r="L152" s="13" t="s">
        <v>760</v>
      </c>
      <c r="M152" s="13" t="s">
        <v>761</v>
      </c>
      <c r="N152" s="13">
        <v>5</v>
      </c>
      <c r="O152" s="13">
        <f t="shared" si="7"/>
        <v>5</v>
      </c>
      <c r="P152" s="13">
        <v>0</v>
      </c>
      <c r="Q152" s="13">
        <v>1</v>
      </c>
      <c r="R152" s="13">
        <v>38</v>
      </c>
      <c r="S152" s="13">
        <v>145</v>
      </c>
      <c r="T152" s="13">
        <v>0</v>
      </c>
      <c r="U152" s="13">
        <v>10</v>
      </c>
      <c r="V152" s="13">
        <v>23</v>
      </c>
      <c r="W152" s="13" t="s">
        <v>762</v>
      </c>
      <c r="X152" s="13" t="s">
        <v>281</v>
      </c>
      <c r="Y152" s="17" t="s">
        <v>34</v>
      </c>
    </row>
    <row r="153" ht="36" spans="1:25">
      <c r="A153" s="13">
        <f t="shared" si="6"/>
        <v>146</v>
      </c>
      <c r="B153" s="13" t="s">
        <v>257</v>
      </c>
      <c r="C153" s="13" t="s">
        <v>258</v>
      </c>
      <c r="D153" s="13" t="s">
        <v>259</v>
      </c>
      <c r="E153" s="13" t="s">
        <v>209</v>
      </c>
      <c r="F153" s="13" t="s">
        <v>763</v>
      </c>
      <c r="G153" s="13" t="s">
        <v>262</v>
      </c>
      <c r="H153" s="13" t="s">
        <v>290</v>
      </c>
      <c r="I153" s="13">
        <v>2026.5</v>
      </c>
      <c r="J153" s="13">
        <v>2026.12</v>
      </c>
      <c r="K153" s="13" t="s">
        <v>764</v>
      </c>
      <c r="L153" s="13" t="s">
        <v>765</v>
      </c>
      <c r="M153" s="13" t="s">
        <v>376</v>
      </c>
      <c r="N153" s="13">
        <v>36</v>
      </c>
      <c r="O153" s="13">
        <f t="shared" si="7"/>
        <v>36</v>
      </c>
      <c r="P153" s="13">
        <v>0</v>
      </c>
      <c r="Q153" s="13">
        <v>2</v>
      </c>
      <c r="R153" s="13">
        <v>110</v>
      </c>
      <c r="S153" s="13">
        <v>420</v>
      </c>
      <c r="T153" s="13">
        <v>1</v>
      </c>
      <c r="U153" s="13">
        <v>48</v>
      </c>
      <c r="V153" s="13">
        <v>180</v>
      </c>
      <c r="W153" s="13" t="s">
        <v>766</v>
      </c>
      <c r="X153" s="13" t="s">
        <v>287</v>
      </c>
      <c r="Y153" s="17" t="s">
        <v>34</v>
      </c>
    </row>
    <row r="154" ht="24" spans="1:25">
      <c r="A154" s="13">
        <f t="shared" si="6"/>
        <v>147</v>
      </c>
      <c r="B154" s="13" t="s">
        <v>257</v>
      </c>
      <c r="C154" s="13" t="s">
        <v>258</v>
      </c>
      <c r="D154" s="13" t="s">
        <v>273</v>
      </c>
      <c r="E154" s="13" t="s">
        <v>209</v>
      </c>
      <c r="F154" s="13" t="s">
        <v>767</v>
      </c>
      <c r="G154" s="13" t="s">
        <v>275</v>
      </c>
      <c r="H154" s="13" t="s">
        <v>40</v>
      </c>
      <c r="I154" s="13">
        <v>2026.5</v>
      </c>
      <c r="J154" s="13">
        <v>2026.12</v>
      </c>
      <c r="K154" s="13" t="s">
        <v>768</v>
      </c>
      <c r="L154" s="13" t="s">
        <v>769</v>
      </c>
      <c r="M154" s="13" t="s">
        <v>770</v>
      </c>
      <c r="N154" s="13">
        <v>14.3</v>
      </c>
      <c r="O154" s="13">
        <f t="shared" si="7"/>
        <v>14.3</v>
      </c>
      <c r="P154" s="13">
        <v>0</v>
      </c>
      <c r="Q154" s="13">
        <v>1</v>
      </c>
      <c r="R154" s="13">
        <v>140</v>
      </c>
      <c r="S154" s="13">
        <v>630</v>
      </c>
      <c r="T154" s="13">
        <v>0</v>
      </c>
      <c r="U154" s="13">
        <v>51</v>
      </c>
      <c r="V154" s="13">
        <v>230</v>
      </c>
      <c r="W154" s="13" t="s">
        <v>771</v>
      </c>
      <c r="X154" s="13" t="s">
        <v>281</v>
      </c>
      <c r="Y154" s="17" t="s">
        <v>34</v>
      </c>
    </row>
    <row r="155" ht="24" spans="1:25">
      <c r="A155" s="13">
        <f t="shared" si="6"/>
        <v>148</v>
      </c>
      <c r="B155" s="13" t="s">
        <v>257</v>
      </c>
      <c r="C155" s="13" t="s">
        <v>258</v>
      </c>
      <c r="D155" s="13" t="s">
        <v>273</v>
      </c>
      <c r="E155" s="13" t="s">
        <v>772</v>
      </c>
      <c r="F155" s="13" t="s">
        <v>773</v>
      </c>
      <c r="G155" s="13" t="s">
        <v>275</v>
      </c>
      <c r="H155" s="13" t="s">
        <v>276</v>
      </c>
      <c r="I155" s="13">
        <v>2026.4</v>
      </c>
      <c r="J155" s="13">
        <v>2026.6</v>
      </c>
      <c r="K155" s="13" t="s">
        <v>774</v>
      </c>
      <c r="L155" s="13" t="s">
        <v>775</v>
      </c>
      <c r="M155" s="13" t="s">
        <v>776</v>
      </c>
      <c r="N155" s="13">
        <v>5</v>
      </c>
      <c r="O155" s="13">
        <f t="shared" si="7"/>
        <v>5</v>
      </c>
      <c r="P155" s="13">
        <v>0</v>
      </c>
      <c r="Q155" s="13">
        <v>1</v>
      </c>
      <c r="R155" s="13">
        <v>41</v>
      </c>
      <c r="S155" s="13">
        <v>132</v>
      </c>
      <c r="T155" s="13">
        <v>1</v>
      </c>
      <c r="U155" s="13">
        <v>9</v>
      </c>
      <c r="V155" s="13">
        <v>31</v>
      </c>
      <c r="W155" s="13" t="s">
        <v>777</v>
      </c>
      <c r="X155" s="13" t="s">
        <v>281</v>
      </c>
      <c r="Y155" s="17" t="s">
        <v>34</v>
      </c>
    </row>
    <row r="156" ht="36" spans="1:25">
      <c r="A156" s="13">
        <f t="shared" si="6"/>
        <v>149</v>
      </c>
      <c r="B156" s="13" t="s">
        <v>257</v>
      </c>
      <c r="C156" s="13" t="s">
        <v>258</v>
      </c>
      <c r="D156" s="13" t="s">
        <v>259</v>
      </c>
      <c r="E156" s="13" t="s">
        <v>772</v>
      </c>
      <c r="F156" s="13" t="s">
        <v>773</v>
      </c>
      <c r="G156" s="13" t="s">
        <v>262</v>
      </c>
      <c r="H156" s="13" t="s">
        <v>290</v>
      </c>
      <c r="I156" s="13">
        <v>2026.2</v>
      </c>
      <c r="J156" s="13">
        <v>2026.12</v>
      </c>
      <c r="K156" s="13" t="s">
        <v>778</v>
      </c>
      <c r="L156" s="13" t="s">
        <v>779</v>
      </c>
      <c r="M156" s="13" t="s">
        <v>376</v>
      </c>
      <c r="N156" s="13">
        <v>50</v>
      </c>
      <c r="O156" s="13">
        <f t="shared" si="7"/>
        <v>50</v>
      </c>
      <c r="P156" s="13">
        <v>0</v>
      </c>
      <c r="Q156" s="13">
        <v>1</v>
      </c>
      <c r="R156" s="13">
        <v>85</v>
      </c>
      <c r="S156" s="13">
        <v>364</v>
      </c>
      <c r="T156" s="13">
        <v>1</v>
      </c>
      <c r="U156" s="13">
        <v>30</v>
      </c>
      <c r="V156" s="13">
        <v>98</v>
      </c>
      <c r="W156" s="13" t="s">
        <v>780</v>
      </c>
      <c r="X156" s="13" t="s">
        <v>287</v>
      </c>
      <c r="Y156" s="17" t="s">
        <v>34</v>
      </c>
    </row>
    <row r="157" ht="36" spans="1:25">
      <c r="A157" s="13">
        <f t="shared" si="6"/>
        <v>150</v>
      </c>
      <c r="B157" s="13" t="s">
        <v>257</v>
      </c>
      <c r="C157" s="13" t="s">
        <v>258</v>
      </c>
      <c r="D157" s="13" t="s">
        <v>259</v>
      </c>
      <c r="E157" s="13" t="s">
        <v>772</v>
      </c>
      <c r="F157" s="13" t="s">
        <v>781</v>
      </c>
      <c r="G157" s="13" t="s">
        <v>262</v>
      </c>
      <c r="H157" s="13" t="s">
        <v>40</v>
      </c>
      <c r="I157" s="13">
        <v>2026.4</v>
      </c>
      <c r="J157" s="13">
        <v>2026.11</v>
      </c>
      <c r="K157" s="13" t="s">
        <v>782</v>
      </c>
      <c r="L157" s="13" t="s">
        <v>783</v>
      </c>
      <c r="M157" s="13" t="s">
        <v>376</v>
      </c>
      <c r="N157" s="13">
        <v>50</v>
      </c>
      <c r="O157" s="13">
        <f t="shared" si="7"/>
        <v>50</v>
      </c>
      <c r="P157" s="13">
        <v>0</v>
      </c>
      <c r="Q157" s="13">
        <v>1</v>
      </c>
      <c r="R157" s="13">
        <v>245</v>
      </c>
      <c r="S157" s="13">
        <v>1452</v>
      </c>
      <c r="T157" s="13">
        <v>1</v>
      </c>
      <c r="U157" s="13">
        <v>135</v>
      </c>
      <c r="V157" s="13">
        <v>389</v>
      </c>
      <c r="W157" s="13" t="s">
        <v>784</v>
      </c>
      <c r="X157" s="13" t="s">
        <v>287</v>
      </c>
      <c r="Y157" s="17" t="s">
        <v>34</v>
      </c>
    </row>
    <row r="158" ht="36" spans="1:25">
      <c r="A158" s="13">
        <f t="shared" si="6"/>
        <v>151</v>
      </c>
      <c r="B158" s="13" t="s">
        <v>257</v>
      </c>
      <c r="C158" s="13" t="s">
        <v>258</v>
      </c>
      <c r="D158" s="13" t="s">
        <v>259</v>
      </c>
      <c r="E158" s="13" t="s">
        <v>772</v>
      </c>
      <c r="F158" s="13" t="s">
        <v>785</v>
      </c>
      <c r="G158" s="13" t="s">
        <v>262</v>
      </c>
      <c r="H158" s="13" t="s">
        <v>290</v>
      </c>
      <c r="I158" s="13">
        <v>2026.1</v>
      </c>
      <c r="J158" s="13">
        <v>2026.6</v>
      </c>
      <c r="K158" s="13" t="s">
        <v>786</v>
      </c>
      <c r="L158" s="13" t="s">
        <v>787</v>
      </c>
      <c r="M158" s="13" t="s">
        <v>788</v>
      </c>
      <c r="N158" s="13">
        <v>5</v>
      </c>
      <c r="O158" s="13">
        <f t="shared" si="7"/>
        <v>5</v>
      </c>
      <c r="P158" s="13">
        <v>0</v>
      </c>
      <c r="Q158" s="13">
        <v>1</v>
      </c>
      <c r="R158" s="13">
        <v>25</v>
      </c>
      <c r="S158" s="13">
        <v>127</v>
      </c>
      <c r="T158" s="13">
        <v>1</v>
      </c>
      <c r="U158" s="13">
        <v>13</v>
      </c>
      <c r="V158" s="13">
        <v>42</v>
      </c>
      <c r="W158" s="13" t="s">
        <v>789</v>
      </c>
      <c r="X158" s="13" t="s">
        <v>287</v>
      </c>
      <c r="Y158" s="17" t="s">
        <v>34</v>
      </c>
    </row>
    <row r="159" ht="24" spans="1:25">
      <c r="A159" s="13">
        <f t="shared" si="6"/>
        <v>152</v>
      </c>
      <c r="B159" s="13" t="s">
        <v>257</v>
      </c>
      <c r="C159" s="13" t="s">
        <v>524</v>
      </c>
      <c r="D159" s="13" t="s">
        <v>525</v>
      </c>
      <c r="E159" s="13" t="s">
        <v>772</v>
      </c>
      <c r="F159" s="13" t="s">
        <v>790</v>
      </c>
      <c r="G159" s="13" t="s">
        <v>524</v>
      </c>
      <c r="H159" s="13" t="s">
        <v>40</v>
      </c>
      <c r="I159" s="13">
        <v>2026.3</v>
      </c>
      <c r="J159" s="13">
        <v>2026.3</v>
      </c>
      <c r="K159" s="13" t="s">
        <v>791</v>
      </c>
      <c r="L159" s="13" t="s">
        <v>792</v>
      </c>
      <c r="M159" s="13" t="s">
        <v>793</v>
      </c>
      <c r="N159" s="13">
        <v>5</v>
      </c>
      <c r="O159" s="13">
        <f t="shared" si="7"/>
        <v>5</v>
      </c>
      <c r="P159" s="13">
        <v>0</v>
      </c>
      <c r="Q159" s="13">
        <v>1</v>
      </c>
      <c r="R159" s="13">
        <v>120</v>
      </c>
      <c r="S159" s="13">
        <v>345</v>
      </c>
      <c r="T159" s="13">
        <v>1</v>
      </c>
      <c r="U159" s="13">
        <v>120</v>
      </c>
      <c r="V159" s="13">
        <v>345</v>
      </c>
      <c r="W159" s="13" t="s">
        <v>794</v>
      </c>
      <c r="X159" s="13" t="s">
        <v>795</v>
      </c>
      <c r="Y159" s="17" t="s">
        <v>34</v>
      </c>
    </row>
    <row r="160" ht="36" spans="1:25">
      <c r="A160" s="13">
        <f t="shared" si="6"/>
        <v>153</v>
      </c>
      <c r="B160" s="13" t="s">
        <v>257</v>
      </c>
      <c r="C160" s="13" t="s">
        <v>258</v>
      </c>
      <c r="D160" s="13" t="s">
        <v>259</v>
      </c>
      <c r="E160" s="13" t="s">
        <v>772</v>
      </c>
      <c r="F160" s="13" t="s">
        <v>796</v>
      </c>
      <c r="G160" s="13" t="s">
        <v>262</v>
      </c>
      <c r="H160" s="13" t="s">
        <v>40</v>
      </c>
      <c r="I160" s="13">
        <v>2026.8</v>
      </c>
      <c r="J160" s="13">
        <v>2026.9</v>
      </c>
      <c r="K160" s="13" t="s">
        <v>797</v>
      </c>
      <c r="L160" s="13" t="s">
        <v>798</v>
      </c>
      <c r="M160" s="13" t="s">
        <v>799</v>
      </c>
      <c r="N160" s="13">
        <v>100</v>
      </c>
      <c r="O160" s="13">
        <f t="shared" si="7"/>
        <v>100</v>
      </c>
      <c r="P160" s="13">
        <v>0</v>
      </c>
      <c r="Q160" s="13">
        <v>1</v>
      </c>
      <c r="R160" s="13">
        <v>300</v>
      </c>
      <c r="S160" s="13">
        <v>1200</v>
      </c>
      <c r="T160" s="13">
        <v>1</v>
      </c>
      <c r="U160" s="13">
        <v>57</v>
      </c>
      <c r="V160" s="13">
        <v>82</v>
      </c>
      <c r="W160" s="13" t="s">
        <v>800</v>
      </c>
      <c r="X160" s="13" t="s">
        <v>287</v>
      </c>
      <c r="Y160" s="17" t="s">
        <v>34</v>
      </c>
    </row>
    <row r="161" ht="24" spans="1:25">
      <c r="A161" s="13">
        <f t="shared" si="6"/>
        <v>154</v>
      </c>
      <c r="B161" s="13" t="s">
        <v>257</v>
      </c>
      <c r="C161" s="13" t="s">
        <v>258</v>
      </c>
      <c r="D161" s="13" t="s">
        <v>273</v>
      </c>
      <c r="E161" s="13" t="s">
        <v>212</v>
      </c>
      <c r="F161" s="13" t="s">
        <v>801</v>
      </c>
      <c r="G161" s="13" t="s">
        <v>275</v>
      </c>
      <c r="H161" s="13" t="s">
        <v>276</v>
      </c>
      <c r="I161" s="13">
        <v>2026.1</v>
      </c>
      <c r="J161" s="13">
        <v>2026.12</v>
      </c>
      <c r="K161" s="13" t="s">
        <v>802</v>
      </c>
      <c r="L161" s="13" t="s">
        <v>803</v>
      </c>
      <c r="M161" s="13" t="s">
        <v>804</v>
      </c>
      <c r="N161" s="13">
        <v>15</v>
      </c>
      <c r="O161" s="13">
        <f t="shared" si="7"/>
        <v>15</v>
      </c>
      <c r="P161" s="13">
        <v>0</v>
      </c>
      <c r="Q161" s="13">
        <v>1</v>
      </c>
      <c r="R161" s="13">
        <v>105</v>
      </c>
      <c r="S161" s="13">
        <v>340</v>
      </c>
      <c r="T161" s="13">
        <v>1</v>
      </c>
      <c r="U161" s="13">
        <v>42</v>
      </c>
      <c r="V161" s="13">
        <v>103</v>
      </c>
      <c r="W161" s="13" t="s">
        <v>805</v>
      </c>
      <c r="X161" s="13" t="s">
        <v>281</v>
      </c>
      <c r="Y161" s="17" t="s">
        <v>34</v>
      </c>
    </row>
    <row r="162" ht="48" spans="1:25">
      <c r="A162" s="13">
        <f t="shared" si="6"/>
        <v>155</v>
      </c>
      <c r="B162" s="13" t="s">
        <v>257</v>
      </c>
      <c r="C162" s="13" t="s">
        <v>258</v>
      </c>
      <c r="D162" s="13" t="s">
        <v>273</v>
      </c>
      <c r="E162" s="13" t="s">
        <v>212</v>
      </c>
      <c r="F162" s="13" t="s">
        <v>806</v>
      </c>
      <c r="G162" s="13" t="s">
        <v>275</v>
      </c>
      <c r="H162" s="13" t="s">
        <v>40</v>
      </c>
      <c r="I162" s="13">
        <v>2026.3</v>
      </c>
      <c r="J162" s="13">
        <v>2026.5</v>
      </c>
      <c r="K162" s="13" t="s">
        <v>807</v>
      </c>
      <c r="L162" s="13" t="s">
        <v>808</v>
      </c>
      <c r="M162" s="13" t="s">
        <v>809</v>
      </c>
      <c r="N162" s="13">
        <v>10</v>
      </c>
      <c r="O162" s="13">
        <f t="shared" si="7"/>
        <v>10</v>
      </c>
      <c r="P162" s="13">
        <v>0</v>
      </c>
      <c r="Q162" s="13">
        <v>1</v>
      </c>
      <c r="R162" s="13">
        <v>58</v>
      </c>
      <c r="S162" s="13">
        <v>187</v>
      </c>
      <c r="T162" s="13">
        <v>0</v>
      </c>
      <c r="U162" s="13">
        <v>11</v>
      </c>
      <c r="V162" s="13">
        <v>39</v>
      </c>
      <c r="W162" s="13" t="s">
        <v>810</v>
      </c>
      <c r="X162" s="13" t="s">
        <v>811</v>
      </c>
      <c r="Y162" s="17" t="s">
        <v>34</v>
      </c>
    </row>
    <row r="163" ht="36" spans="1:25">
      <c r="A163" s="13">
        <f t="shared" si="6"/>
        <v>156</v>
      </c>
      <c r="B163" s="13" t="s">
        <v>257</v>
      </c>
      <c r="C163" s="13" t="s">
        <v>258</v>
      </c>
      <c r="D163" s="13" t="s">
        <v>259</v>
      </c>
      <c r="E163" s="13" t="s">
        <v>212</v>
      </c>
      <c r="F163" s="13" t="s">
        <v>812</v>
      </c>
      <c r="G163" s="13" t="s">
        <v>262</v>
      </c>
      <c r="H163" s="13" t="s">
        <v>40</v>
      </c>
      <c r="I163" s="13">
        <v>2026.5</v>
      </c>
      <c r="J163" s="13">
        <v>2026.6</v>
      </c>
      <c r="K163" s="13" t="s">
        <v>812</v>
      </c>
      <c r="L163" s="13" t="s">
        <v>813</v>
      </c>
      <c r="M163" s="13" t="s">
        <v>814</v>
      </c>
      <c r="N163" s="13">
        <v>15</v>
      </c>
      <c r="O163" s="13">
        <f t="shared" si="7"/>
        <v>15</v>
      </c>
      <c r="P163" s="13">
        <v>0</v>
      </c>
      <c r="Q163" s="13">
        <v>1</v>
      </c>
      <c r="R163" s="13">
        <v>85</v>
      </c>
      <c r="S163" s="13">
        <v>460</v>
      </c>
      <c r="T163" s="13">
        <v>0</v>
      </c>
      <c r="U163" s="13"/>
      <c r="V163" s="13"/>
      <c r="W163" s="13" t="s">
        <v>815</v>
      </c>
      <c r="X163" s="13" t="s">
        <v>816</v>
      </c>
      <c r="Y163" s="17" t="s">
        <v>34</v>
      </c>
    </row>
    <row r="164" ht="36" spans="1:25">
      <c r="A164" s="13">
        <f t="shared" si="6"/>
        <v>157</v>
      </c>
      <c r="B164" s="13" t="s">
        <v>257</v>
      </c>
      <c r="C164" s="13" t="s">
        <v>258</v>
      </c>
      <c r="D164" s="13" t="s">
        <v>273</v>
      </c>
      <c r="E164" s="13" t="s">
        <v>212</v>
      </c>
      <c r="F164" s="13" t="s">
        <v>817</v>
      </c>
      <c r="G164" s="13" t="s">
        <v>275</v>
      </c>
      <c r="H164" s="13" t="s">
        <v>40</v>
      </c>
      <c r="I164" s="13">
        <v>2026.6</v>
      </c>
      <c r="J164" s="13">
        <v>2026.8</v>
      </c>
      <c r="K164" s="13" t="s">
        <v>818</v>
      </c>
      <c r="L164" s="13" t="s">
        <v>819</v>
      </c>
      <c r="M164" s="13" t="s">
        <v>567</v>
      </c>
      <c r="N164" s="13">
        <v>15</v>
      </c>
      <c r="O164" s="13">
        <f t="shared" si="7"/>
        <v>15</v>
      </c>
      <c r="P164" s="13">
        <v>0</v>
      </c>
      <c r="Q164" s="13">
        <v>1</v>
      </c>
      <c r="R164" s="13">
        <v>36</v>
      </c>
      <c r="S164" s="13">
        <v>124</v>
      </c>
      <c r="T164" s="13">
        <v>1</v>
      </c>
      <c r="U164" s="13">
        <v>12</v>
      </c>
      <c r="V164" s="13">
        <v>35</v>
      </c>
      <c r="W164" s="13" t="s">
        <v>820</v>
      </c>
      <c r="X164" s="13" t="s">
        <v>821</v>
      </c>
      <c r="Y164" s="17" t="s">
        <v>34</v>
      </c>
    </row>
    <row r="165" ht="36" spans="1:25">
      <c r="A165" s="13">
        <f t="shared" si="6"/>
        <v>158</v>
      </c>
      <c r="B165" s="13" t="s">
        <v>257</v>
      </c>
      <c r="C165" s="13" t="s">
        <v>258</v>
      </c>
      <c r="D165" s="13" t="s">
        <v>259</v>
      </c>
      <c r="E165" s="13" t="s">
        <v>212</v>
      </c>
      <c r="F165" s="13" t="s">
        <v>822</v>
      </c>
      <c r="G165" s="13" t="s">
        <v>262</v>
      </c>
      <c r="H165" s="13" t="s">
        <v>493</v>
      </c>
      <c r="I165" s="13">
        <v>2026.3</v>
      </c>
      <c r="J165" s="13">
        <v>2026.5</v>
      </c>
      <c r="K165" s="13" t="s">
        <v>823</v>
      </c>
      <c r="L165" s="13" t="s">
        <v>824</v>
      </c>
      <c r="M165" s="13" t="s">
        <v>825</v>
      </c>
      <c r="N165" s="13">
        <v>5</v>
      </c>
      <c r="O165" s="13">
        <f t="shared" si="7"/>
        <v>5</v>
      </c>
      <c r="P165" s="13">
        <v>0</v>
      </c>
      <c r="Q165" s="13">
        <v>1</v>
      </c>
      <c r="R165" s="13">
        <v>82</v>
      </c>
      <c r="S165" s="13">
        <v>326</v>
      </c>
      <c r="T165" s="13">
        <v>0</v>
      </c>
      <c r="U165" s="13">
        <v>10</v>
      </c>
      <c r="V165" s="13">
        <v>38</v>
      </c>
      <c r="W165" s="13" t="s">
        <v>826</v>
      </c>
      <c r="X165" s="13" t="s">
        <v>827</v>
      </c>
      <c r="Y165" s="17" t="s">
        <v>34</v>
      </c>
    </row>
    <row r="166" ht="36" spans="1:25">
      <c r="A166" s="13">
        <f t="shared" si="6"/>
        <v>159</v>
      </c>
      <c r="B166" s="13" t="s">
        <v>257</v>
      </c>
      <c r="C166" s="13" t="s">
        <v>258</v>
      </c>
      <c r="D166" s="13" t="s">
        <v>273</v>
      </c>
      <c r="E166" s="13" t="s">
        <v>212</v>
      </c>
      <c r="F166" s="13" t="s">
        <v>828</v>
      </c>
      <c r="G166" s="13" t="s">
        <v>275</v>
      </c>
      <c r="H166" s="13" t="s">
        <v>276</v>
      </c>
      <c r="I166" s="13">
        <v>2026.7</v>
      </c>
      <c r="J166" s="13">
        <v>2026.9</v>
      </c>
      <c r="K166" s="13" t="s">
        <v>829</v>
      </c>
      <c r="L166" s="13" t="s">
        <v>830</v>
      </c>
      <c r="M166" s="13" t="s">
        <v>496</v>
      </c>
      <c r="N166" s="13">
        <v>15</v>
      </c>
      <c r="O166" s="13">
        <f t="shared" si="7"/>
        <v>15</v>
      </c>
      <c r="P166" s="13">
        <v>0</v>
      </c>
      <c r="Q166" s="13">
        <v>1</v>
      </c>
      <c r="R166" s="13">
        <v>50</v>
      </c>
      <c r="S166" s="13">
        <v>351</v>
      </c>
      <c r="T166" s="13">
        <v>1</v>
      </c>
      <c r="U166" s="13">
        <v>20</v>
      </c>
      <c r="V166" s="13">
        <v>81</v>
      </c>
      <c r="W166" s="13" t="s">
        <v>280</v>
      </c>
      <c r="X166" s="13" t="s">
        <v>281</v>
      </c>
      <c r="Y166" s="17" t="s">
        <v>34</v>
      </c>
    </row>
    <row r="167" ht="48" spans="1:25">
      <c r="A167" s="13">
        <f t="shared" si="6"/>
        <v>160</v>
      </c>
      <c r="B167" s="13" t="s">
        <v>257</v>
      </c>
      <c r="C167" s="13" t="s">
        <v>258</v>
      </c>
      <c r="D167" s="13" t="s">
        <v>259</v>
      </c>
      <c r="E167" s="13" t="s">
        <v>212</v>
      </c>
      <c r="F167" s="13" t="s">
        <v>831</v>
      </c>
      <c r="G167" s="13" t="s">
        <v>262</v>
      </c>
      <c r="H167" s="13" t="s">
        <v>493</v>
      </c>
      <c r="I167" s="13">
        <v>2026.1</v>
      </c>
      <c r="J167" s="13">
        <v>2026.3</v>
      </c>
      <c r="K167" s="13" t="s">
        <v>832</v>
      </c>
      <c r="L167" s="13" t="s">
        <v>833</v>
      </c>
      <c r="M167" s="13" t="s">
        <v>834</v>
      </c>
      <c r="N167" s="13">
        <v>15</v>
      </c>
      <c r="O167" s="13">
        <f t="shared" si="7"/>
        <v>15</v>
      </c>
      <c r="P167" s="13">
        <v>0</v>
      </c>
      <c r="Q167" s="13">
        <v>1</v>
      </c>
      <c r="R167" s="13">
        <v>302</v>
      </c>
      <c r="S167" s="13">
        <v>992</v>
      </c>
      <c r="T167" s="13">
        <v>1</v>
      </c>
      <c r="U167" s="13">
        <v>70</v>
      </c>
      <c r="V167" s="13">
        <v>220</v>
      </c>
      <c r="W167" s="13" t="s">
        <v>835</v>
      </c>
      <c r="X167" s="13" t="s">
        <v>287</v>
      </c>
      <c r="Y167" s="17" t="s">
        <v>34</v>
      </c>
    </row>
    <row r="168" ht="48" spans="1:25">
      <c r="A168" s="13">
        <f t="shared" si="6"/>
        <v>161</v>
      </c>
      <c r="B168" s="13" t="s">
        <v>257</v>
      </c>
      <c r="C168" s="13" t="s">
        <v>258</v>
      </c>
      <c r="D168" s="13" t="s">
        <v>273</v>
      </c>
      <c r="E168" s="13" t="s">
        <v>212</v>
      </c>
      <c r="F168" s="13" t="s">
        <v>836</v>
      </c>
      <c r="G168" s="13" t="s">
        <v>275</v>
      </c>
      <c r="H168" s="13" t="s">
        <v>40</v>
      </c>
      <c r="I168" s="13">
        <v>2026.7</v>
      </c>
      <c r="J168" s="13">
        <v>2026.9</v>
      </c>
      <c r="K168" s="13" t="s">
        <v>837</v>
      </c>
      <c r="L168" s="13" t="s">
        <v>838</v>
      </c>
      <c r="M168" s="13" t="s">
        <v>839</v>
      </c>
      <c r="N168" s="13">
        <v>10</v>
      </c>
      <c r="O168" s="13">
        <f t="shared" si="7"/>
        <v>10</v>
      </c>
      <c r="P168" s="13">
        <v>0</v>
      </c>
      <c r="Q168" s="13">
        <v>1</v>
      </c>
      <c r="R168" s="13">
        <v>385</v>
      </c>
      <c r="S168" s="13">
        <v>1563</v>
      </c>
      <c r="T168" s="13">
        <v>0</v>
      </c>
      <c r="U168" s="13">
        <v>9</v>
      </c>
      <c r="V168" s="13">
        <v>28</v>
      </c>
      <c r="W168" s="13" t="s">
        <v>840</v>
      </c>
      <c r="X168" s="13" t="s">
        <v>281</v>
      </c>
      <c r="Y168" s="17" t="s">
        <v>34</v>
      </c>
    </row>
    <row r="169" ht="36" spans="1:25">
      <c r="A169" s="13">
        <f t="shared" si="6"/>
        <v>162</v>
      </c>
      <c r="B169" s="13" t="s">
        <v>257</v>
      </c>
      <c r="C169" s="13" t="s">
        <v>258</v>
      </c>
      <c r="D169" s="13" t="s">
        <v>273</v>
      </c>
      <c r="E169" s="13" t="s">
        <v>841</v>
      </c>
      <c r="F169" s="13" t="s">
        <v>842</v>
      </c>
      <c r="G169" s="13" t="s">
        <v>275</v>
      </c>
      <c r="H169" s="13" t="s">
        <v>40</v>
      </c>
      <c r="I169" s="13">
        <v>2026.1</v>
      </c>
      <c r="J169" s="13">
        <v>2026.12</v>
      </c>
      <c r="K169" s="13" t="s">
        <v>843</v>
      </c>
      <c r="L169" s="13" t="s">
        <v>844</v>
      </c>
      <c r="M169" s="13" t="s">
        <v>845</v>
      </c>
      <c r="N169" s="13">
        <v>21</v>
      </c>
      <c r="O169" s="13">
        <f t="shared" si="7"/>
        <v>21</v>
      </c>
      <c r="P169" s="13">
        <v>0</v>
      </c>
      <c r="Q169" s="13">
        <v>1</v>
      </c>
      <c r="R169" s="13">
        <v>210</v>
      </c>
      <c r="S169" s="13">
        <v>810</v>
      </c>
      <c r="T169" s="13">
        <v>1</v>
      </c>
      <c r="U169" s="13">
        <v>45</v>
      </c>
      <c r="V169" s="13">
        <v>152</v>
      </c>
      <c r="W169" s="13" t="s">
        <v>846</v>
      </c>
      <c r="X169" s="13" t="s">
        <v>281</v>
      </c>
      <c r="Y169" s="17" t="s">
        <v>34</v>
      </c>
    </row>
    <row r="170" ht="36" spans="1:25">
      <c r="A170" s="13">
        <f t="shared" si="6"/>
        <v>163</v>
      </c>
      <c r="B170" s="13" t="s">
        <v>257</v>
      </c>
      <c r="C170" s="13" t="s">
        <v>258</v>
      </c>
      <c r="D170" s="13" t="s">
        <v>259</v>
      </c>
      <c r="E170" s="13" t="s">
        <v>841</v>
      </c>
      <c r="F170" s="13" t="s">
        <v>842</v>
      </c>
      <c r="G170" s="13" t="s">
        <v>262</v>
      </c>
      <c r="H170" s="13" t="s">
        <v>134</v>
      </c>
      <c r="I170" s="13">
        <v>2026.7</v>
      </c>
      <c r="J170" s="13">
        <v>2026.11</v>
      </c>
      <c r="K170" s="13" t="s">
        <v>843</v>
      </c>
      <c r="L170" s="13" t="s">
        <v>847</v>
      </c>
      <c r="M170" s="13" t="s">
        <v>848</v>
      </c>
      <c r="N170" s="13">
        <v>5</v>
      </c>
      <c r="O170" s="13">
        <f t="shared" si="7"/>
        <v>5</v>
      </c>
      <c r="P170" s="13">
        <v>0</v>
      </c>
      <c r="Q170" s="13">
        <v>1</v>
      </c>
      <c r="R170" s="13">
        <v>18</v>
      </c>
      <c r="S170" s="13">
        <v>76</v>
      </c>
      <c r="T170" s="13">
        <v>1</v>
      </c>
      <c r="U170" s="13">
        <v>3</v>
      </c>
      <c r="V170" s="13">
        <v>6</v>
      </c>
      <c r="W170" s="13" t="s">
        <v>849</v>
      </c>
      <c r="X170" s="13" t="s">
        <v>850</v>
      </c>
      <c r="Y170" s="17" t="s">
        <v>34</v>
      </c>
    </row>
    <row r="171" ht="36" spans="1:25">
      <c r="A171" s="13">
        <f t="shared" si="6"/>
        <v>164</v>
      </c>
      <c r="B171" s="13" t="s">
        <v>257</v>
      </c>
      <c r="C171" s="13" t="s">
        <v>258</v>
      </c>
      <c r="D171" s="13" t="s">
        <v>273</v>
      </c>
      <c r="E171" s="13" t="s">
        <v>841</v>
      </c>
      <c r="F171" s="13" t="s">
        <v>851</v>
      </c>
      <c r="G171" s="13" t="s">
        <v>275</v>
      </c>
      <c r="H171" s="13" t="s">
        <v>276</v>
      </c>
      <c r="I171" s="13">
        <v>2026.4</v>
      </c>
      <c r="J171" s="13">
        <v>2026.4</v>
      </c>
      <c r="K171" s="13" t="s">
        <v>852</v>
      </c>
      <c r="L171" s="13" t="s">
        <v>853</v>
      </c>
      <c r="M171" s="13" t="s">
        <v>496</v>
      </c>
      <c r="N171" s="13">
        <v>20</v>
      </c>
      <c r="O171" s="13">
        <f t="shared" si="7"/>
        <v>20</v>
      </c>
      <c r="P171" s="13">
        <v>0</v>
      </c>
      <c r="Q171" s="13">
        <v>1</v>
      </c>
      <c r="R171" s="13">
        <v>105</v>
      </c>
      <c r="S171" s="13">
        <v>420</v>
      </c>
      <c r="T171" s="13">
        <v>0</v>
      </c>
      <c r="U171" s="13">
        <v>11</v>
      </c>
      <c r="V171" s="13">
        <v>35</v>
      </c>
      <c r="W171" s="13" t="s">
        <v>854</v>
      </c>
      <c r="X171" s="13" t="s">
        <v>281</v>
      </c>
      <c r="Y171" s="17" t="s">
        <v>34</v>
      </c>
    </row>
    <row r="172" ht="36" spans="1:25">
      <c r="A172" s="13">
        <f t="shared" si="6"/>
        <v>165</v>
      </c>
      <c r="B172" s="13" t="s">
        <v>257</v>
      </c>
      <c r="C172" s="13" t="s">
        <v>258</v>
      </c>
      <c r="D172" s="13" t="s">
        <v>259</v>
      </c>
      <c r="E172" s="13" t="s">
        <v>841</v>
      </c>
      <c r="F172" s="13" t="s">
        <v>851</v>
      </c>
      <c r="G172" s="13" t="s">
        <v>262</v>
      </c>
      <c r="H172" s="13" t="s">
        <v>134</v>
      </c>
      <c r="I172" s="13">
        <v>2026.6</v>
      </c>
      <c r="J172" s="13">
        <v>2026.11</v>
      </c>
      <c r="K172" s="13" t="s">
        <v>852</v>
      </c>
      <c r="L172" s="13" t="s">
        <v>855</v>
      </c>
      <c r="M172" s="13" t="s">
        <v>848</v>
      </c>
      <c r="N172" s="13">
        <v>5</v>
      </c>
      <c r="O172" s="13">
        <f t="shared" si="7"/>
        <v>5</v>
      </c>
      <c r="P172" s="13">
        <v>0</v>
      </c>
      <c r="Q172" s="13">
        <v>1</v>
      </c>
      <c r="R172" s="13">
        <v>23</v>
      </c>
      <c r="S172" s="13">
        <v>90</v>
      </c>
      <c r="T172" s="13">
        <v>0</v>
      </c>
      <c r="U172" s="13">
        <v>3</v>
      </c>
      <c r="V172" s="13">
        <v>7</v>
      </c>
      <c r="W172" s="13" t="s">
        <v>856</v>
      </c>
      <c r="X172" s="13" t="s">
        <v>850</v>
      </c>
      <c r="Y172" s="17" t="s">
        <v>34</v>
      </c>
    </row>
    <row r="173" ht="36" spans="1:25">
      <c r="A173" s="13">
        <f t="shared" si="6"/>
        <v>166</v>
      </c>
      <c r="B173" s="13" t="s">
        <v>257</v>
      </c>
      <c r="C173" s="13" t="s">
        <v>258</v>
      </c>
      <c r="D173" s="13" t="s">
        <v>273</v>
      </c>
      <c r="E173" s="13" t="s">
        <v>841</v>
      </c>
      <c r="F173" s="13" t="s">
        <v>857</v>
      </c>
      <c r="G173" s="13" t="s">
        <v>275</v>
      </c>
      <c r="H173" s="13" t="s">
        <v>40</v>
      </c>
      <c r="I173" s="13">
        <v>2026.4</v>
      </c>
      <c r="J173" s="13">
        <v>2026.12</v>
      </c>
      <c r="K173" s="13" t="s">
        <v>858</v>
      </c>
      <c r="L173" s="13" t="s">
        <v>859</v>
      </c>
      <c r="M173" s="13" t="s">
        <v>583</v>
      </c>
      <c r="N173" s="13">
        <v>20</v>
      </c>
      <c r="O173" s="13">
        <f t="shared" si="7"/>
        <v>20</v>
      </c>
      <c r="P173" s="13">
        <v>0</v>
      </c>
      <c r="Q173" s="13">
        <v>1</v>
      </c>
      <c r="R173" s="13">
        <v>130</v>
      </c>
      <c r="S173" s="13">
        <v>420</v>
      </c>
      <c r="T173" s="13">
        <v>0</v>
      </c>
      <c r="U173" s="13">
        <v>12</v>
      </c>
      <c r="V173" s="13">
        <v>36</v>
      </c>
      <c r="W173" s="13" t="s">
        <v>860</v>
      </c>
      <c r="X173" s="13" t="s">
        <v>281</v>
      </c>
      <c r="Y173" s="17" t="s">
        <v>34</v>
      </c>
    </row>
    <row r="174" ht="36" spans="1:25">
      <c r="A174" s="13">
        <f t="shared" si="6"/>
        <v>167</v>
      </c>
      <c r="B174" s="13" t="s">
        <v>257</v>
      </c>
      <c r="C174" s="13" t="s">
        <v>258</v>
      </c>
      <c r="D174" s="13" t="s">
        <v>259</v>
      </c>
      <c r="E174" s="13" t="s">
        <v>841</v>
      </c>
      <c r="F174" s="13" t="s">
        <v>861</v>
      </c>
      <c r="G174" s="13" t="s">
        <v>262</v>
      </c>
      <c r="H174" s="13" t="s">
        <v>134</v>
      </c>
      <c r="I174" s="13">
        <v>2026.8</v>
      </c>
      <c r="J174" s="13">
        <v>2026.12</v>
      </c>
      <c r="K174" s="13" t="s">
        <v>862</v>
      </c>
      <c r="L174" s="13" t="s">
        <v>863</v>
      </c>
      <c r="M174" s="13" t="s">
        <v>848</v>
      </c>
      <c r="N174" s="13">
        <v>5</v>
      </c>
      <c r="O174" s="13">
        <f t="shared" ref="O174:O200" si="8">N174</f>
        <v>5</v>
      </c>
      <c r="P174" s="13">
        <v>0</v>
      </c>
      <c r="Q174" s="13">
        <v>1</v>
      </c>
      <c r="R174" s="13">
        <v>35</v>
      </c>
      <c r="S174" s="13">
        <v>105</v>
      </c>
      <c r="T174" s="13">
        <v>0</v>
      </c>
      <c r="U174" s="13">
        <v>1</v>
      </c>
      <c r="V174" s="13">
        <v>3</v>
      </c>
      <c r="W174" s="13" t="s">
        <v>864</v>
      </c>
      <c r="X174" s="13" t="s">
        <v>850</v>
      </c>
      <c r="Y174" s="17" t="s">
        <v>34</v>
      </c>
    </row>
    <row r="175" ht="36" spans="1:25">
      <c r="A175" s="13">
        <f t="shared" ref="A175:A199" si="9">ROW()-7</f>
        <v>168</v>
      </c>
      <c r="B175" s="13" t="s">
        <v>257</v>
      </c>
      <c r="C175" s="13" t="s">
        <v>258</v>
      </c>
      <c r="D175" s="13" t="s">
        <v>259</v>
      </c>
      <c r="E175" s="13" t="s">
        <v>841</v>
      </c>
      <c r="F175" s="13" t="s">
        <v>865</v>
      </c>
      <c r="G175" s="13" t="s">
        <v>262</v>
      </c>
      <c r="H175" s="13" t="s">
        <v>134</v>
      </c>
      <c r="I175" s="13">
        <v>2026.5</v>
      </c>
      <c r="J175" s="13">
        <v>2026.11</v>
      </c>
      <c r="K175" s="13" t="s">
        <v>866</v>
      </c>
      <c r="L175" s="13" t="s">
        <v>867</v>
      </c>
      <c r="M175" s="13" t="s">
        <v>848</v>
      </c>
      <c r="N175" s="13">
        <v>5</v>
      </c>
      <c r="O175" s="13">
        <f t="shared" si="8"/>
        <v>5</v>
      </c>
      <c r="P175" s="13">
        <v>0</v>
      </c>
      <c r="Q175" s="13">
        <v>1</v>
      </c>
      <c r="R175" s="13">
        <v>20</v>
      </c>
      <c r="S175" s="13">
        <v>82</v>
      </c>
      <c r="T175" s="13">
        <v>1</v>
      </c>
      <c r="U175" s="13">
        <v>5</v>
      </c>
      <c r="V175" s="13">
        <v>10</v>
      </c>
      <c r="W175" s="13" t="s">
        <v>868</v>
      </c>
      <c r="X175" s="13" t="s">
        <v>850</v>
      </c>
      <c r="Y175" s="17" t="s">
        <v>34</v>
      </c>
    </row>
    <row r="176" ht="24" spans="1:25">
      <c r="A176" s="13">
        <f t="shared" si="9"/>
        <v>169</v>
      </c>
      <c r="B176" s="13" t="s">
        <v>257</v>
      </c>
      <c r="C176" s="13" t="s">
        <v>258</v>
      </c>
      <c r="D176" s="13" t="s">
        <v>273</v>
      </c>
      <c r="E176" s="13" t="s">
        <v>841</v>
      </c>
      <c r="F176" s="13" t="s">
        <v>869</v>
      </c>
      <c r="G176" s="13" t="s">
        <v>275</v>
      </c>
      <c r="H176" s="13" t="s">
        <v>290</v>
      </c>
      <c r="I176" s="13">
        <v>2026.4</v>
      </c>
      <c r="J176" s="13">
        <v>2026.12</v>
      </c>
      <c r="K176" s="13" t="s">
        <v>870</v>
      </c>
      <c r="L176" s="13" t="s">
        <v>871</v>
      </c>
      <c r="M176" s="13" t="s">
        <v>872</v>
      </c>
      <c r="N176" s="13">
        <v>20</v>
      </c>
      <c r="O176" s="13">
        <f t="shared" si="8"/>
        <v>20</v>
      </c>
      <c r="P176" s="13">
        <v>0</v>
      </c>
      <c r="Q176" s="13">
        <v>2</v>
      </c>
      <c r="R176" s="13">
        <v>100</v>
      </c>
      <c r="S176" s="13">
        <v>380</v>
      </c>
      <c r="T176" s="13">
        <v>0</v>
      </c>
      <c r="U176" s="13">
        <v>10</v>
      </c>
      <c r="V176" s="13">
        <v>38</v>
      </c>
      <c r="W176" s="13" t="s">
        <v>497</v>
      </c>
      <c r="X176" s="13" t="s">
        <v>281</v>
      </c>
      <c r="Y176" s="17" t="s">
        <v>34</v>
      </c>
    </row>
    <row r="177" ht="36" spans="1:25">
      <c r="A177" s="13">
        <f t="shared" si="9"/>
        <v>170</v>
      </c>
      <c r="B177" s="13" t="s">
        <v>257</v>
      </c>
      <c r="C177" s="13" t="s">
        <v>258</v>
      </c>
      <c r="D177" s="13" t="s">
        <v>273</v>
      </c>
      <c r="E177" s="13" t="s">
        <v>841</v>
      </c>
      <c r="F177" s="13" t="s">
        <v>873</v>
      </c>
      <c r="G177" s="13" t="s">
        <v>275</v>
      </c>
      <c r="H177" s="13" t="s">
        <v>134</v>
      </c>
      <c r="I177" s="13">
        <v>2026.5</v>
      </c>
      <c r="J177" s="13">
        <v>2026.7</v>
      </c>
      <c r="K177" s="13" t="s">
        <v>874</v>
      </c>
      <c r="L177" s="13" t="s">
        <v>875</v>
      </c>
      <c r="M177" s="13" t="s">
        <v>876</v>
      </c>
      <c r="N177" s="13">
        <v>20.15</v>
      </c>
      <c r="O177" s="13">
        <f t="shared" si="8"/>
        <v>20.15</v>
      </c>
      <c r="P177" s="13">
        <v>0</v>
      </c>
      <c r="Q177" s="13">
        <v>1</v>
      </c>
      <c r="R177" s="13">
        <v>86</v>
      </c>
      <c r="S177" s="13">
        <v>360</v>
      </c>
      <c r="T177" s="13">
        <v>0</v>
      </c>
      <c r="U177" s="13">
        <v>6</v>
      </c>
      <c r="V177" s="13">
        <v>24</v>
      </c>
      <c r="W177" s="13" t="s">
        <v>877</v>
      </c>
      <c r="X177" s="13" t="s">
        <v>281</v>
      </c>
      <c r="Y177" s="17" t="s">
        <v>34</v>
      </c>
    </row>
    <row r="178" ht="36" spans="1:25">
      <c r="A178" s="13">
        <f t="shared" si="9"/>
        <v>171</v>
      </c>
      <c r="B178" s="13" t="s">
        <v>257</v>
      </c>
      <c r="C178" s="13" t="s">
        <v>258</v>
      </c>
      <c r="D178" s="13" t="s">
        <v>273</v>
      </c>
      <c r="E178" s="13" t="s">
        <v>219</v>
      </c>
      <c r="F178" s="13" t="s">
        <v>878</v>
      </c>
      <c r="G178" s="13" t="s">
        <v>275</v>
      </c>
      <c r="H178" s="13" t="s">
        <v>40</v>
      </c>
      <c r="I178" s="13">
        <v>2026.9</v>
      </c>
      <c r="J178" s="13">
        <v>2026.12</v>
      </c>
      <c r="K178" s="13" t="s">
        <v>879</v>
      </c>
      <c r="L178" s="13" t="s">
        <v>880</v>
      </c>
      <c r="M178" s="13" t="s">
        <v>496</v>
      </c>
      <c r="N178" s="13">
        <v>30</v>
      </c>
      <c r="O178" s="13">
        <f t="shared" si="8"/>
        <v>30</v>
      </c>
      <c r="P178" s="13">
        <v>0</v>
      </c>
      <c r="Q178" s="13">
        <v>1</v>
      </c>
      <c r="R178" s="13">
        <v>205</v>
      </c>
      <c r="S178" s="13">
        <v>430</v>
      </c>
      <c r="T178" s="13">
        <v>0</v>
      </c>
      <c r="U178" s="13">
        <v>1</v>
      </c>
      <c r="V178" s="13">
        <v>30</v>
      </c>
      <c r="W178" s="13" t="s">
        <v>881</v>
      </c>
      <c r="X178" s="13" t="s">
        <v>281</v>
      </c>
      <c r="Y178" s="17" t="s">
        <v>34</v>
      </c>
    </row>
    <row r="179" ht="24" spans="1:25">
      <c r="A179" s="13">
        <f t="shared" si="9"/>
        <v>172</v>
      </c>
      <c r="B179" s="13" t="s">
        <v>257</v>
      </c>
      <c r="C179" s="13" t="s">
        <v>258</v>
      </c>
      <c r="D179" s="13" t="s">
        <v>273</v>
      </c>
      <c r="E179" s="13" t="s">
        <v>219</v>
      </c>
      <c r="F179" s="13" t="s">
        <v>882</v>
      </c>
      <c r="G179" s="13" t="s">
        <v>275</v>
      </c>
      <c r="H179" s="13" t="s">
        <v>40</v>
      </c>
      <c r="I179" s="13">
        <v>2026.3</v>
      </c>
      <c r="J179" s="13">
        <v>2026.6</v>
      </c>
      <c r="K179" s="13" t="s">
        <v>883</v>
      </c>
      <c r="L179" s="13" t="s">
        <v>884</v>
      </c>
      <c r="M179" s="13" t="s">
        <v>885</v>
      </c>
      <c r="N179" s="13">
        <v>5</v>
      </c>
      <c r="O179" s="13">
        <f t="shared" si="8"/>
        <v>5</v>
      </c>
      <c r="P179" s="13">
        <v>0</v>
      </c>
      <c r="Q179" s="13">
        <v>1</v>
      </c>
      <c r="R179" s="13">
        <v>45</v>
      </c>
      <c r="S179" s="13">
        <v>256</v>
      </c>
      <c r="T179" s="13">
        <v>0</v>
      </c>
      <c r="U179" s="13">
        <v>9</v>
      </c>
      <c r="V179" s="13">
        <v>34</v>
      </c>
      <c r="W179" s="13" t="s">
        <v>886</v>
      </c>
      <c r="X179" s="13" t="s">
        <v>887</v>
      </c>
      <c r="Y179" s="17" t="s">
        <v>34</v>
      </c>
    </row>
    <row r="180" ht="36" spans="1:25">
      <c r="A180" s="13">
        <f t="shared" si="9"/>
        <v>173</v>
      </c>
      <c r="B180" s="13" t="s">
        <v>257</v>
      </c>
      <c r="C180" s="13" t="s">
        <v>258</v>
      </c>
      <c r="D180" s="13" t="s">
        <v>273</v>
      </c>
      <c r="E180" s="13" t="s">
        <v>219</v>
      </c>
      <c r="F180" s="13" t="s">
        <v>888</v>
      </c>
      <c r="G180" s="13" t="s">
        <v>275</v>
      </c>
      <c r="H180" s="13" t="s">
        <v>40</v>
      </c>
      <c r="I180" s="13">
        <v>2026.2</v>
      </c>
      <c r="J180" s="13">
        <v>2026.5</v>
      </c>
      <c r="K180" s="13" t="s">
        <v>888</v>
      </c>
      <c r="L180" s="13" t="s">
        <v>889</v>
      </c>
      <c r="M180" s="13" t="s">
        <v>890</v>
      </c>
      <c r="N180" s="13">
        <v>15</v>
      </c>
      <c r="O180" s="13">
        <f t="shared" si="8"/>
        <v>15</v>
      </c>
      <c r="P180" s="13">
        <v>0</v>
      </c>
      <c r="Q180" s="13">
        <v>1</v>
      </c>
      <c r="R180" s="13">
        <v>38</v>
      </c>
      <c r="S180" s="13">
        <v>147</v>
      </c>
      <c r="T180" s="13">
        <v>0</v>
      </c>
      <c r="U180" s="13">
        <v>4</v>
      </c>
      <c r="V180" s="13">
        <v>19</v>
      </c>
      <c r="W180" s="13" t="s">
        <v>891</v>
      </c>
      <c r="X180" s="13" t="s">
        <v>892</v>
      </c>
      <c r="Y180" s="17" t="s">
        <v>34</v>
      </c>
    </row>
    <row r="181" ht="24" spans="1:25">
      <c r="A181" s="13">
        <f t="shared" si="9"/>
        <v>174</v>
      </c>
      <c r="B181" s="13" t="s">
        <v>257</v>
      </c>
      <c r="C181" s="13" t="s">
        <v>258</v>
      </c>
      <c r="D181" s="13" t="s">
        <v>273</v>
      </c>
      <c r="E181" s="13" t="s">
        <v>228</v>
      </c>
      <c r="F181" s="13" t="s">
        <v>893</v>
      </c>
      <c r="G181" s="13" t="s">
        <v>275</v>
      </c>
      <c r="H181" s="13" t="s">
        <v>134</v>
      </c>
      <c r="I181" s="13">
        <v>2026.4</v>
      </c>
      <c r="J181" s="13">
        <v>2026.12</v>
      </c>
      <c r="K181" s="13" t="s">
        <v>894</v>
      </c>
      <c r="L181" s="13" t="s">
        <v>895</v>
      </c>
      <c r="M181" s="13" t="s">
        <v>496</v>
      </c>
      <c r="N181" s="13">
        <v>5</v>
      </c>
      <c r="O181" s="13">
        <f t="shared" si="8"/>
        <v>5</v>
      </c>
      <c r="P181" s="13">
        <v>0</v>
      </c>
      <c r="Q181" s="13">
        <v>1</v>
      </c>
      <c r="R181" s="13">
        <v>120</v>
      </c>
      <c r="S181" s="13">
        <v>850</v>
      </c>
      <c r="T181" s="13">
        <v>1</v>
      </c>
      <c r="U181" s="13">
        <v>12</v>
      </c>
      <c r="V181" s="13">
        <v>65</v>
      </c>
      <c r="W181" s="13" t="s">
        <v>896</v>
      </c>
      <c r="X181" s="13" t="s">
        <v>281</v>
      </c>
      <c r="Y181" s="17" t="s">
        <v>34</v>
      </c>
    </row>
    <row r="182" ht="24" spans="1:25">
      <c r="A182" s="13">
        <f t="shared" si="9"/>
        <v>175</v>
      </c>
      <c r="B182" s="13" t="s">
        <v>257</v>
      </c>
      <c r="C182" s="13" t="s">
        <v>258</v>
      </c>
      <c r="D182" s="13" t="s">
        <v>273</v>
      </c>
      <c r="E182" s="13" t="s">
        <v>228</v>
      </c>
      <c r="F182" s="13" t="s">
        <v>897</v>
      </c>
      <c r="G182" s="13" t="s">
        <v>275</v>
      </c>
      <c r="H182" s="13" t="s">
        <v>40</v>
      </c>
      <c r="I182" s="13">
        <v>2026.2</v>
      </c>
      <c r="J182" s="13">
        <v>2026.4</v>
      </c>
      <c r="K182" s="13" t="s">
        <v>898</v>
      </c>
      <c r="L182" s="13" t="s">
        <v>899</v>
      </c>
      <c r="M182" s="13" t="s">
        <v>496</v>
      </c>
      <c r="N182" s="13">
        <v>5</v>
      </c>
      <c r="O182" s="13">
        <f t="shared" si="8"/>
        <v>5</v>
      </c>
      <c r="P182" s="13">
        <v>0</v>
      </c>
      <c r="Q182" s="13">
        <v>1</v>
      </c>
      <c r="R182" s="13">
        <v>40</v>
      </c>
      <c r="S182" s="13">
        <v>150</v>
      </c>
      <c r="T182" s="13">
        <v>1</v>
      </c>
      <c r="U182" s="13">
        <v>12</v>
      </c>
      <c r="V182" s="13">
        <v>40</v>
      </c>
      <c r="W182" s="13" t="s">
        <v>900</v>
      </c>
      <c r="X182" s="13" t="s">
        <v>281</v>
      </c>
      <c r="Y182" s="17" t="s">
        <v>34</v>
      </c>
    </row>
    <row r="183" ht="48" spans="1:25">
      <c r="A183" s="13">
        <f t="shared" si="9"/>
        <v>176</v>
      </c>
      <c r="B183" s="13" t="s">
        <v>257</v>
      </c>
      <c r="C183" s="13" t="s">
        <v>258</v>
      </c>
      <c r="D183" s="13" t="s">
        <v>273</v>
      </c>
      <c r="E183" s="13" t="s">
        <v>228</v>
      </c>
      <c r="F183" s="13" t="s">
        <v>229</v>
      </c>
      <c r="G183" s="13" t="s">
        <v>275</v>
      </c>
      <c r="H183" s="13" t="s">
        <v>40</v>
      </c>
      <c r="I183" s="13">
        <v>2026.1</v>
      </c>
      <c r="J183" s="13">
        <v>2026.12</v>
      </c>
      <c r="K183" s="13" t="s">
        <v>231</v>
      </c>
      <c r="L183" s="13" t="s">
        <v>901</v>
      </c>
      <c r="M183" s="13" t="s">
        <v>486</v>
      </c>
      <c r="N183" s="13">
        <v>30</v>
      </c>
      <c r="O183" s="13">
        <f t="shared" si="8"/>
        <v>30</v>
      </c>
      <c r="P183" s="13">
        <v>0</v>
      </c>
      <c r="Q183" s="13">
        <v>1</v>
      </c>
      <c r="R183" s="13">
        <v>105</v>
      </c>
      <c r="S183" s="13">
        <v>413</v>
      </c>
      <c r="T183" s="13">
        <v>1</v>
      </c>
      <c r="U183" s="13">
        <v>22</v>
      </c>
      <c r="V183" s="13">
        <v>76</v>
      </c>
      <c r="W183" s="13" t="s">
        <v>900</v>
      </c>
      <c r="X183" s="13" t="s">
        <v>281</v>
      </c>
      <c r="Y183" s="17" t="s">
        <v>34</v>
      </c>
    </row>
    <row r="184" ht="36" spans="1:25">
      <c r="A184" s="13">
        <f t="shared" si="9"/>
        <v>177</v>
      </c>
      <c r="B184" s="13" t="s">
        <v>257</v>
      </c>
      <c r="C184" s="13" t="s">
        <v>258</v>
      </c>
      <c r="D184" s="13" t="s">
        <v>259</v>
      </c>
      <c r="E184" s="13" t="s">
        <v>902</v>
      </c>
      <c r="F184" s="13" t="s">
        <v>903</v>
      </c>
      <c r="G184" s="13" t="s">
        <v>262</v>
      </c>
      <c r="H184" s="13" t="s">
        <v>40</v>
      </c>
      <c r="I184" s="13">
        <v>2026.1</v>
      </c>
      <c r="J184" s="13">
        <v>2026.12</v>
      </c>
      <c r="K184" s="13" t="s">
        <v>904</v>
      </c>
      <c r="L184" s="13" t="s">
        <v>905</v>
      </c>
      <c r="M184" s="13" t="s">
        <v>285</v>
      </c>
      <c r="N184" s="13">
        <v>45</v>
      </c>
      <c r="O184" s="13">
        <f t="shared" si="8"/>
        <v>45</v>
      </c>
      <c r="P184" s="13">
        <v>0</v>
      </c>
      <c r="Q184" s="13">
        <v>1</v>
      </c>
      <c r="R184" s="13">
        <v>28</v>
      </c>
      <c r="S184" s="13">
        <v>120</v>
      </c>
      <c r="T184" s="13">
        <v>1</v>
      </c>
      <c r="U184" s="13">
        <v>18</v>
      </c>
      <c r="V184" s="13">
        <v>72</v>
      </c>
      <c r="W184" s="13" t="s">
        <v>906</v>
      </c>
      <c r="X184" s="13" t="s">
        <v>287</v>
      </c>
      <c r="Y184" s="17" t="s">
        <v>34</v>
      </c>
    </row>
    <row r="185" ht="24" spans="1:25">
      <c r="A185" s="13">
        <f t="shared" si="9"/>
        <v>178</v>
      </c>
      <c r="B185" s="13" t="s">
        <v>257</v>
      </c>
      <c r="C185" s="13" t="s">
        <v>258</v>
      </c>
      <c r="D185" s="13" t="s">
        <v>273</v>
      </c>
      <c r="E185" s="13" t="s">
        <v>902</v>
      </c>
      <c r="F185" s="13" t="s">
        <v>907</v>
      </c>
      <c r="G185" s="13" t="s">
        <v>275</v>
      </c>
      <c r="H185" s="13" t="s">
        <v>276</v>
      </c>
      <c r="I185" s="13">
        <v>2026.6</v>
      </c>
      <c r="J185" s="13">
        <v>2026.12</v>
      </c>
      <c r="K185" s="13" t="s">
        <v>908</v>
      </c>
      <c r="L185" s="13" t="s">
        <v>909</v>
      </c>
      <c r="M185" s="13" t="s">
        <v>364</v>
      </c>
      <c r="N185" s="13">
        <v>5</v>
      </c>
      <c r="O185" s="13">
        <f t="shared" si="8"/>
        <v>5</v>
      </c>
      <c r="P185" s="13">
        <v>0</v>
      </c>
      <c r="Q185" s="13">
        <v>1</v>
      </c>
      <c r="R185" s="13">
        <v>31</v>
      </c>
      <c r="S185" s="13">
        <v>106</v>
      </c>
      <c r="T185" s="13">
        <v>1</v>
      </c>
      <c r="U185" s="13">
        <v>13</v>
      </c>
      <c r="V185" s="13">
        <v>45</v>
      </c>
      <c r="W185" s="13" t="s">
        <v>910</v>
      </c>
      <c r="X185" s="13" t="s">
        <v>281</v>
      </c>
      <c r="Y185" s="17" t="s">
        <v>34</v>
      </c>
    </row>
    <row r="186" ht="24" spans="1:25">
      <c r="A186" s="13">
        <f t="shared" si="9"/>
        <v>179</v>
      </c>
      <c r="B186" s="13" t="s">
        <v>257</v>
      </c>
      <c r="C186" s="13" t="s">
        <v>258</v>
      </c>
      <c r="D186" s="13" t="s">
        <v>273</v>
      </c>
      <c r="E186" s="13" t="s">
        <v>902</v>
      </c>
      <c r="F186" s="13" t="s">
        <v>911</v>
      </c>
      <c r="G186" s="13" t="s">
        <v>275</v>
      </c>
      <c r="H186" s="13" t="s">
        <v>276</v>
      </c>
      <c r="I186" s="13">
        <v>2026.9</v>
      </c>
      <c r="J186" s="13">
        <v>2026.12</v>
      </c>
      <c r="K186" s="13" t="s">
        <v>912</v>
      </c>
      <c r="L186" s="13" t="s">
        <v>913</v>
      </c>
      <c r="M186" s="13" t="s">
        <v>914</v>
      </c>
      <c r="N186" s="13">
        <v>5</v>
      </c>
      <c r="O186" s="13">
        <f t="shared" si="8"/>
        <v>5</v>
      </c>
      <c r="P186" s="13">
        <v>0</v>
      </c>
      <c r="Q186" s="13">
        <v>1</v>
      </c>
      <c r="R186" s="13">
        <v>5</v>
      </c>
      <c r="S186" s="13">
        <v>21</v>
      </c>
      <c r="T186" s="13">
        <v>1</v>
      </c>
      <c r="U186" s="13">
        <v>1</v>
      </c>
      <c r="V186" s="13">
        <v>3</v>
      </c>
      <c r="W186" s="13" t="s">
        <v>915</v>
      </c>
      <c r="X186" s="13" t="s">
        <v>400</v>
      </c>
      <c r="Y186" s="17" t="s">
        <v>34</v>
      </c>
    </row>
    <row r="187" ht="36" spans="1:25">
      <c r="A187" s="13">
        <f t="shared" si="9"/>
        <v>180</v>
      </c>
      <c r="B187" s="13" t="s">
        <v>257</v>
      </c>
      <c r="C187" s="13" t="s">
        <v>258</v>
      </c>
      <c r="D187" s="13" t="s">
        <v>259</v>
      </c>
      <c r="E187" s="13" t="s">
        <v>902</v>
      </c>
      <c r="F187" s="13" t="s">
        <v>911</v>
      </c>
      <c r="G187" s="13" t="s">
        <v>262</v>
      </c>
      <c r="H187" s="13" t="s">
        <v>40</v>
      </c>
      <c r="I187" s="13">
        <v>2026.9</v>
      </c>
      <c r="J187" s="13">
        <v>2026.12</v>
      </c>
      <c r="K187" s="13" t="s">
        <v>912</v>
      </c>
      <c r="L187" s="13" t="s">
        <v>916</v>
      </c>
      <c r="M187" s="13" t="s">
        <v>917</v>
      </c>
      <c r="N187" s="13">
        <v>40</v>
      </c>
      <c r="O187" s="13">
        <f t="shared" si="8"/>
        <v>40</v>
      </c>
      <c r="P187" s="13">
        <v>0</v>
      </c>
      <c r="Q187" s="13">
        <v>1</v>
      </c>
      <c r="R187" s="13">
        <v>35</v>
      </c>
      <c r="S187" s="13">
        <v>102</v>
      </c>
      <c r="T187" s="13">
        <v>1</v>
      </c>
      <c r="U187" s="13">
        <v>5</v>
      </c>
      <c r="V187" s="13">
        <v>18</v>
      </c>
      <c r="W187" s="13" t="s">
        <v>918</v>
      </c>
      <c r="X187" s="13" t="s">
        <v>919</v>
      </c>
      <c r="Y187" s="17" t="s">
        <v>34</v>
      </c>
    </row>
    <row r="188" ht="36" spans="1:25">
      <c r="A188" s="13">
        <f t="shared" si="9"/>
        <v>181</v>
      </c>
      <c r="B188" s="13" t="s">
        <v>257</v>
      </c>
      <c r="C188" s="13" t="s">
        <v>258</v>
      </c>
      <c r="D188" s="13" t="s">
        <v>259</v>
      </c>
      <c r="E188" s="13" t="s">
        <v>902</v>
      </c>
      <c r="F188" s="13" t="s">
        <v>920</v>
      </c>
      <c r="G188" s="13" t="s">
        <v>262</v>
      </c>
      <c r="H188" s="13" t="s">
        <v>40</v>
      </c>
      <c r="I188" s="13">
        <v>2026.9</v>
      </c>
      <c r="J188" s="13">
        <v>2026.12</v>
      </c>
      <c r="K188" s="13" t="s">
        <v>921</v>
      </c>
      <c r="L188" s="13" t="s">
        <v>922</v>
      </c>
      <c r="M188" s="13" t="s">
        <v>496</v>
      </c>
      <c r="N188" s="13">
        <v>5</v>
      </c>
      <c r="O188" s="13">
        <f t="shared" si="8"/>
        <v>5</v>
      </c>
      <c r="P188" s="13">
        <v>0</v>
      </c>
      <c r="Q188" s="13">
        <v>1</v>
      </c>
      <c r="R188" s="13">
        <v>35</v>
      </c>
      <c r="S188" s="13">
        <v>126</v>
      </c>
      <c r="T188" s="13">
        <v>1</v>
      </c>
      <c r="U188" s="13">
        <v>12</v>
      </c>
      <c r="V188" s="13">
        <v>39</v>
      </c>
      <c r="W188" s="13" t="s">
        <v>923</v>
      </c>
      <c r="X188" s="13" t="s">
        <v>287</v>
      </c>
      <c r="Y188" s="17" t="s">
        <v>34</v>
      </c>
    </row>
    <row r="189" ht="24" spans="1:25">
      <c r="A189" s="13">
        <f t="shared" si="9"/>
        <v>182</v>
      </c>
      <c r="B189" s="13" t="s">
        <v>257</v>
      </c>
      <c r="C189" s="13" t="s">
        <v>258</v>
      </c>
      <c r="D189" s="13" t="s">
        <v>273</v>
      </c>
      <c r="E189" s="13" t="s">
        <v>902</v>
      </c>
      <c r="F189" s="13" t="s">
        <v>924</v>
      </c>
      <c r="G189" s="13" t="s">
        <v>275</v>
      </c>
      <c r="H189" s="13" t="s">
        <v>276</v>
      </c>
      <c r="I189" s="13">
        <v>2026.9</v>
      </c>
      <c r="J189" s="13">
        <v>2026.12</v>
      </c>
      <c r="K189" s="13" t="s">
        <v>925</v>
      </c>
      <c r="L189" s="13" t="s">
        <v>926</v>
      </c>
      <c r="M189" s="13" t="s">
        <v>364</v>
      </c>
      <c r="N189" s="13">
        <v>5</v>
      </c>
      <c r="O189" s="13">
        <f t="shared" si="8"/>
        <v>5</v>
      </c>
      <c r="P189" s="13">
        <v>0</v>
      </c>
      <c r="Q189" s="13">
        <v>1</v>
      </c>
      <c r="R189" s="13">
        <v>12</v>
      </c>
      <c r="S189" s="13">
        <v>45</v>
      </c>
      <c r="T189" s="13">
        <v>0</v>
      </c>
      <c r="U189" s="13">
        <v>4</v>
      </c>
      <c r="V189" s="13">
        <v>19</v>
      </c>
      <c r="W189" s="13" t="s">
        <v>927</v>
      </c>
      <c r="X189" s="13" t="s">
        <v>281</v>
      </c>
      <c r="Y189" s="17" t="s">
        <v>34</v>
      </c>
    </row>
    <row r="190" ht="36" spans="1:25">
      <c r="A190" s="13">
        <f t="shared" si="9"/>
        <v>183</v>
      </c>
      <c r="B190" s="13" t="s">
        <v>257</v>
      </c>
      <c r="C190" s="13" t="s">
        <v>258</v>
      </c>
      <c r="D190" s="13" t="s">
        <v>259</v>
      </c>
      <c r="E190" s="13" t="s">
        <v>902</v>
      </c>
      <c r="F190" s="13" t="s">
        <v>928</v>
      </c>
      <c r="G190" s="13" t="s">
        <v>262</v>
      </c>
      <c r="H190" s="13" t="s">
        <v>40</v>
      </c>
      <c r="I190" s="13" t="s">
        <v>929</v>
      </c>
      <c r="J190" s="13">
        <v>2026.11</v>
      </c>
      <c r="K190" s="13" t="s">
        <v>930</v>
      </c>
      <c r="L190" s="13" t="s">
        <v>931</v>
      </c>
      <c r="M190" s="13" t="s">
        <v>932</v>
      </c>
      <c r="N190" s="13">
        <v>5</v>
      </c>
      <c r="O190" s="13">
        <f t="shared" si="8"/>
        <v>5</v>
      </c>
      <c r="P190" s="13">
        <v>0</v>
      </c>
      <c r="Q190" s="13">
        <v>1</v>
      </c>
      <c r="R190" s="13">
        <v>22</v>
      </c>
      <c r="S190" s="13">
        <v>102</v>
      </c>
      <c r="T190" s="13">
        <v>1</v>
      </c>
      <c r="U190" s="13">
        <v>7</v>
      </c>
      <c r="V190" s="13">
        <v>30</v>
      </c>
      <c r="W190" s="13" t="s">
        <v>933</v>
      </c>
      <c r="X190" s="13" t="s">
        <v>287</v>
      </c>
      <c r="Y190" s="17" t="s">
        <v>34</v>
      </c>
    </row>
    <row r="191" ht="48" spans="1:25">
      <c r="A191" s="13">
        <f t="shared" si="9"/>
        <v>184</v>
      </c>
      <c r="B191" s="13" t="s">
        <v>257</v>
      </c>
      <c r="C191" s="13" t="s">
        <v>258</v>
      </c>
      <c r="D191" s="13" t="s">
        <v>273</v>
      </c>
      <c r="E191" s="13" t="s">
        <v>902</v>
      </c>
      <c r="F191" s="13" t="s">
        <v>934</v>
      </c>
      <c r="G191" s="13" t="s">
        <v>275</v>
      </c>
      <c r="H191" s="13" t="s">
        <v>40</v>
      </c>
      <c r="I191" s="13">
        <v>2026.3</v>
      </c>
      <c r="J191" s="13">
        <v>2026.4</v>
      </c>
      <c r="K191" s="13" t="s">
        <v>935</v>
      </c>
      <c r="L191" s="13" t="s">
        <v>936</v>
      </c>
      <c r="M191" s="13" t="s">
        <v>937</v>
      </c>
      <c r="N191" s="13">
        <v>5</v>
      </c>
      <c r="O191" s="13">
        <f t="shared" si="8"/>
        <v>5</v>
      </c>
      <c r="P191" s="13">
        <v>0</v>
      </c>
      <c r="Q191" s="13">
        <v>1</v>
      </c>
      <c r="R191" s="13">
        <v>72</v>
      </c>
      <c r="S191" s="13">
        <v>299</v>
      </c>
      <c r="T191" s="13">
        <v>1</v>
      </c>
      <c r="U191" s="13">
        <v>12</v>
      </c>
      <c r="V191" s="13">
        <v>28</v>
      </c>
      <c r="W191" s="13" t="s">
        <v>938</v>
      </c>
      <c r="X191" s="13" t="s">
        <v>281</v>
      </c>
      <c r="Y191" s="17" t="s">
        <v>34</v>
      </c>
    </row>
    <row r="192" ht="36" spans="1:25">
      <c r="A192" s="13">
        <f t="shared" si="9"/>
        <v>185</v>
      </c>
      <c r="B192" s="13" t="s">
        <v>257</v>
      </c>
      <c r="C192" s="13" t="s">
        <v>258</v>
      </c>
      <c r="D192" s="13" t="s">
        <v>259</v>
      </c>
      <c r="E192" s="13" t="s">
        <v>902</v>
      </c>
      <c r="F192" s="13" t="s">
        <v>939</v>
      </c>
      <c r="G192" s="13" t="s">
        <v>262</v>
      </c>
      <c r="H192" s="13" t="s">
        <v>40</v>
      </c>
      <c r="I192" s="13">
        <v>2026.7</v>
      </c>
      <c r="J192" s="13">
        <v>2026.8</v>
      </c>
      <c r="K192" s="13" t="s">
        <v>940</v>
      </c>
      <c r="L192" s="13" t="s">
        <v>941</v>
      </c>
      <c r="M192" s="13" t="s">
        <v>173</v>
      </c>
      <c r="N192" s="13">
        <v>20</v>
      </c>
      <c r="O192" s="13">
        <f t="shared" si="8"/>
        <v>20</v>
      </c>
      <c r="P192" s="13">
        <v>0</v>
      </c>
      <c r="Q192" s="13">
        <v>1</v>
      </c>
      <c r="R192" s="13">
        <v>45</v>
      </c>
      <c r="S192" s="13">
        <v>138</v>
      </c>
      <c r="T192" s="13">
        <v>1</v>
      </c>
      <c r="U192" s="13">
        <v>2</v>
      </c>
      <c r="V192" s="13">
        <v>5</v>
      </c>
      <c r="W192" s="13" t="s">
        <v>942</v>
      </c>
      <c r="X192" s="13" t="s">
        <v>943</v>
      </c>
      <c r="Y192" s="17" t="s">
        <v>34</v>
      </c>
    </row>
    <row r="193" customFormat="1" ht="36" spans="1:25">
      <c r="A193" s="13">
        <f t="shared" si="9"/>
        <v>186</v>
      </c>
      <c r="B193" s="13" t="s">
        <v>35</v>
      </c>
      <c r="C193" s="13" t="s">
        <v>100</v>
      </c>
      <c r="D193" s="13" t="s">
        <v>273</v>
      </c>
      <c r="E193" s="13" t="s">
        <v>902</v>
      </c>
      <c r="F193" s="13" t="s">
        <v>939</v>
      </c>
      <c r="G193" s="13" t="s">
        <v>275</v>
      </c>
      <c r="H193" s="13" t="s">
        <v>40</v>
      </c>
      <c r="I193" s="13">
        <v>2026.11</v>
      </c>
      <c r="J193" s="13">
        <v>2026.12</v>
      </c>
      <c r="K193" s="13" t="s">
        <v>940</v>
      </c>
      <c r="L193" s="13" t="s">
        <v>944</v>
      </c>
      <c r="M193" s="13" t="s">
        <v>945</v>
      </c>
      <c r="N193" s="13">
        <v>5</v>
      </c>
      <c r="O193" s="13">
        <f t="shared" si="8"/>
        <v>5</v>
      </c>
      <c r="P193" s="13">
        <v>0</v>
      </c>
      <c r="Q193" s="13">
        <v>1</v>
      </c>
      <c r="R193" s="13">
        <v>30</v>
      </c>
      <c r="S193" s="13">
        <v>205</v>
      </c>
      <c r="T193" s="13">
        <v>1</v>
      </c>
      <c r="U193" s="13">
        <v>1</v>
      </c>
      <c r="V193" s="13">
        <v>2</v>
      </c>
      <c r="W193" s="13" t="s">
        <v>946</v>
      </c>
      <c r="X193" s="13" t="s">
        <v>281</v>
      </c>
      <c r="Y193" s="17" t="s">
        <v>34</v>
      </c>
    </row>
    <row r="194" s="1" customFormat="1" ht="60" spans="1:25">
      <c r="A194" s="13">
        <f t="shared" si="9"/>
        <v>187</v>
      </c>
      <c r="B194" s="13" t="s">
        <v>257</v>
      </c>
      <c r="C194" s="13" t="s">
        <v>258</v>
      </c>
      <c r="D194" s="13" t="s">
        <v>273</v>
      </c>
      <c r="E194" s="13" t="s">
        <v>38</v>
      </c>
      <c r="F194" s="13" t="s">
        <v>38</v>
      </c>
      <c r="G194" s="13" t="s">
        <v>947</v>
      </c>
      <c r="H194" s="13" t="s">
        <v>276</v>
      </c>
      <c r="I194" s="13">
        <v>2026.1</v>
      </c>
      <c r="J194" s="13">
        <v>2026.12</v>
      </c>
      <c r="K194" s="13" t="s">
        <v>948</v>
      </c>
      <c r="L194" s="13" t="s">
        <v>949</v>
      </c>
      <c r="M194" s="13" t="s">
        <v>950</v>
      </c>
      <c r="N194" s="13">
        <v>676</v>
      </c>
      <c r="O194" s="13">
        <f t="shared" si="8"/>
        <v>676</v>
      </c>
      <c r="P194" s="13">
        <v>0</v>
      </c>
      <c r="Q194" s="13">
        <v>30</v>
      </c>
      <c r="R194" s="13">
        <v>2300</v>
      </c>
      <c r="S194" s="13">
        <v>6900</v>
      </c>
      <c r="T194" s="13">
        <v>5</v>
      </c>
      <c r="U194" s="13">
        <v>32</v>
      </c>
      <c r="V194" s="13">
        <v>95</v>
      </c>
      <c r="W194" s="13" t="s">
        <v>951</v>
      </c>
      <c r="X194" s="13" t="s">
        <v>952</v>
      </c>
      <c r="Y194" s="17" t="s">
        <v>34</v>
      </c>
    </row>
    <row r="195" s="3" customFormat="1" ht="24" spans="1:25">
      <c r="A195" s="13">
        <f t="shared" si="9"/>
        <v>188</v>
      </c>
      <c r="B195" s="13" t="s">
        <v>257</v>
      </c>
      <c r="C195" s="13" t="s">
        <v>258</v>
      </c>
      <c r="D195" s="13" t="s">
        <v>101</v>
      </c>
      <c r="E195" s="13" t="s">
        <v>38</v>
      </c>
      <c r="F195" s="13" t="s">
        <v>38</v>
      </c>
      <c r="G195" s="13" t="s">
        <v>953</v>
      </c>
      <c r="H195" s="18" t="s">
        <v>40</v>
      </c>
      <c r="I195" s="13">
        <v>2026.1</v>
      </c>
      <c r="J195" s="13">
        <v>2026.12</v>
      </c>
      <c r="K195" s="18" t="s">
        <v>954</v>
      </c>
      <c r="L195" s="18" t="s">
        <v>955</v>
      </c>
      <c r="M195" s="18" t="s">
        <v>956</v>
      </c>
      <c r="N195" s="20">
        <v>45</v>
      </c>
      <c r="O195" s="13">
        <f t="shared" si="8"/>
        <v>45</v>
      </c>
      <c r="P195" s="13">
        <v>0</v>
      </c>
      <c r="Q195" s="20">
        <v>2</v>
      </c>
      <c r="R195" s="13">
        <v>500</v>
      </c>
      <c r="S195" s="13">
        <v>2000</v>
      </c>
      <c r="T195" s="20">
        <v>0</v>
      </c>
      <c r="U195" s="20">
        <v>30</v>
      </c>
      <c r="V195" s="20">
        <v>105</v>
      </c>
      <c r="W195" s="18" t="s">
        <v>957</v>
      </c>
      <c r="X195" s="18" t="s">
        <v>287</v>
      </c>
      <c r="Y195" s="17" t="s">
        <v>34</v>
      </c>
    </row>
    <row r="196" ht="36" spans="1:25">
      <c r="A196" s="13">
        <f t="shared" si="9"/>
        <v>189</v>
      </c>
      <c r="B196" s="13" t="s">
        <v>257</v>
      </c>
      <c r="C196" s="13" t="s">
        <v>258</v>
      </c>
      <c r="D196" s="13" t="s">
        <v>101</v>
      </c>
      <c r="E196" s="13" t="s">
        <v>38</v>
      </c>
      <c r="F196" s="13" t="s">
        <v>38</v>
      </c>
      <c r="G196" s="13" t="s">
        <v>958</v>
      </c>
      <c r="H196" s="13" t="s">
        <v>40</v>
      </c>
      <c r="I196" s="13">
        <v>2026.1</v>
      </c>
      <c r="J196" s="13">
        <v>2026.12</v>
      </c>
      <c r="K196" s="13" t="s">
        <v>43</v>
      </c>
      <c r="L196" s="13" t="s">
        <v>959</v>
      </c>
      <c r="M196" s="13" t="s">
        <v>960</v>
      </c>
      <c r="N196" s="13">
        <v>300</v>
      </c>
      <c r="O196" s="13">
        <f t="shared" si="8"/>
        <v>300</v>
      </c>
      <c r="P196" s="13">
        <v>0</v>
      </c>
      <c r="Q196" s="13">
        <v>512</v>
      </c>
      <c r="R196" s="13">
        <v>1600</v>
      </c>
      <c r="S196" s="13">
        <v>4800</v>
      </c>
      <c r="T196" s="13">
        <v>136</v>
      </c>
      <c r="U196" s="13">
        <v>1600</v>
      </c>
      <c r="V196" s="13">
        <v>4800</v>
      </c>
      <c r="W196" s="13" t="s">
        <v>961</v>
      </c>
      <c r="X196" s="13" t="s">
        <v>383</v>
      </c>
      <c r="Y196" s="17" t="s">
        <v>34</v>
      </c>
    </row>
    <row r="197" ht="24" spans="1:25">
      <c r="A197" s="13">
        <f t="shared" si="9"/>
        <v>190</v>
      </c>
      <c r="B197" s="13" t="s">
        <v>257</v>
      </c>
      <c r="C197" s="13" t="s">
        <v>258</v>
      </c>
      <c r="D197" s="13" t="s">
        <v>101</v>
      </c>
      <c r="E197" s="13" t="s">
        <v>38</v>
      </c>
      <c r="F197" s="13" t="s">
        <v>38</v>
      </c>
      <c r="G197" s="13" t="s">
        <v>962</v>
      </c>
      <c r="H197" s="13" t="s">
        <v>40</v>
      </c>
      <c r="I197" s="13">
        <v>2026.1</v>
      </c>
      <c r="J197" s="13">
        <v>2026.12</v>
      </c>
      <c r="K197" s="13" t="s">
        <v>43</v>
      </c>
      <c r="L197" s="13" t="s">
        <v>963</v>
      </c>
      <c r="M197" s="13" t="s">
        <v>964</v>
      </c>
      <c r="N197" s="13">
        <v>2000</v>
      </c>
      <c r="O197" s="13">
        <f t="shared" si="8"/>
        <v>2000</v>
      </c>
      <c r="P197" s="13">
        <v>0</v>
      </c>
      <c r="Q197" s="13">
        <v>512</v>
      </c>
      <c r="R197" s="13">
        <v>1000</v>
      </c>
      <c r="S197" s="13">
        <v>3000</v>
      </c>
      <c r="T197" s="13">
        <v>136</v>
      </c>
      <c r="U197" s="13">
        <v>215</v>
      </c>
      <c r="V197" s="13">
        <v>215</v>
      </c>
      <c r="W197" s="13" t="s">
        <v>965</v>
      </c>
      <c r="X197" s="13" t="s">
        <v>47</v>
      </c>
      <c r="Y197" s="17" t="s">
        <v>34</v>
      </c>
    </row>
    <row r="198" ht="72" spans="1:25">
      <c r="A198" s="13">
        <f t="shared" si="9"/>
        <v>191</v>
      </c>
      <c r="B198" s="13" t="s">
        <v>257</v>
      </c>
      <c r="C198" s="13" t="s">
        <v>258</v>
      </c>
      <c r="D198" s="13" t="s">
        <v>101</v>
      </c>
      <c r="E198" s="13" t="s">
        <v>38</v>
      </c>
      <c r="F198" s="13" t="s">
        <v>38</v>
      </c>
      <c r="G198" s="13" t="s">
        <v>966</v>
      </c>
      <c r="H198" s="13" t="s">
        <v>276</v>
      </c>
      <c r="I198" s="13">
        <v>2026.1</v>
      </c>
      <c r="J198" s="13">
        <v>2026.12</v>
      </c>
      <c r="K198" s="13" t="s">
        <v>967</v>
      </c>
      <c r="L198" s="13" t="s">
        <v>968</v>
      </c>
      <c r="M198" s="13" t="s">
        <v>969</v>
      </c>
      <c r="N198" s="13">
        <v>500</v>
      </c>
      <c r="O198" s="13">
        <f t="shared" si="8"/>
        <v>500</v>
      </c>
      <c r="P198" s="13">
        <v>0</v>
      </c>
      <c r="Q198" s="13">
        <v>1</v>
      </c>
      <c r="R198" s="13">
        <v>178</v>
      </c>
      <c r="S198" s="13">
        <v>647</v>
      </c>
      <c r="T198" s="13">
        <v>0</v>
      </c>
      <c r="U198" s="13">
        <v>19</v>
      </c>
      <c r="V198" s="13">
        <v>54</v>
      </c>
      <c r="W198" s="13" t="s">
        <v>970</v>
      </c>
      <c r="X198" s="13" t="s">
        <v>971</v>
      </c>
      <c r="Y198" s="17" t="s">
        <v>34</v>
      </c>
    </row>
    <row r="199" s="8" customFormat="1" ht="204" customHeight="1" spans="1:25">
      <c r="A199" s="13">
        <f t="shared" si="9"/>
        <v>192</v>
      </c>
      <c r="B199" s="13" t="s">
        <v>257</v>
      </c>
      <c r="C199" s="13" t="s">
        <v>258</v>
      </c>
      <c r="D199" s="13" t="s">
        <v>101</v>
      </c>
      <c r="E199" s="13" t="s">
        <v>38</v>
      </c>
      <c r="F199" s="13" t="s">
        <v>38</v>
      </c>
      <c r="G199" s="13" t="s">
        <v>972</v>
      </c>
      <c r="H199" s="13" t="s">
        <v>276</v>
      </c>
      <c r="I199" s="13">
        <v>2026.1</v>
      </c>
      <c r="J199" s="13">
        <v>2026.12</v>
      </c>
      <c r="K199" s="13" t="s">
        <v>967</v>
      </c>
      <c r="L199" s="13" t="s">
        <v>973</v>
      </c>
      <c r="M199" s="13" t="s">
        <v>974</v>
      </c>
      <c r="N199" s="13">
        <v>550</v>
      </c>
      <c r="O199" s="13">
        <f t="shared" si="8"/>
        <v>550</v>
      </c>
      <c r="P199" s="13">
        <v>0</v>
      </c>
      <c r="Q199" s="13">
        <v>3</v>
      </c>
      <c r="R199" s="13">
        <v>131</v>
      </c>
      <c r="S199" s="13">
        <v>423</v>
      </c>
      <c r="T199" s="13">
        <v>3</v>
      </c>
      <c r="U199" s="13">
        <v>131</v>
      </c>
      <c r="V199" s="13">
        <v>423</v>
      </c>
      <c r="W199" s="13" t="s">
        <v>975</v>
      </c>
      <c r="X199" s="13" t="s">
        <v>383</v>
      </c>
      <c r="Y199" s="17" t="s">
        <v>34</v>
      </c>
    </row>
    <row r="200" s="2" customFormat="1" ht="30" customHeight="1" spans="1:25">
      <c r="A200" s="12" t="s">
        <v>976</v>
      </c>
      <c r="B200" s="12"/>
      <c r="C200" s="12"/>
      <c r="D200" s="12"/>
      <c r="E200" s="12" t="s">
        <v>33</v>
      </c>
      <c r="F200" s="12"/>
      <c r="G200" s="12"/>
      <c r="H200" s="12"/>
      <c r="I200" s="12"/>
      <c r="J200" s="12"/>
      <c r="K200" s="12"/>
      <c r="L200" s="12"/>
      <c r="M200" s="12"/>
      <c r="N200" s="12">
        <f>SUM(N201:N204)</f>
        <v>4525.28</v>
      </c>
      <c r="O200" s="12">
        <f t="shared" si="8"/>
        <v>4525.28</v>
      </c>
      <c r="P200" s="12">
        <v>0</v>
      </c>
      <c r="Q200" s="12" t="s">
        <v>34</v>
      </c>
      <c r="R200" s="12" t="s">
        <v>34</v>
      </c>
      <c r="S200" s="12" t="s">
        <v>34</v>
      </c>
      <c r="T200" s="12" t="s">
        <v>34</v>
      </c>
      <c r="U200" s="12" t="s">
        <v>34</v>
      </c>
      <c r="V200" s="12" t="s">
        <v>34</v>
      </c>
      <c r="W200" s="12" t="s">
        <v>34</v>
      </c>
      <c r="X200" s="12" t="s">
        <v>34</v>
      </c>
      <c r="Y200" s="12" t="s">
        <v>34</v>
      </c>
    </row>
    <row r="201" ht="48" spans="1:25">
      <c r="A201" s="13">
        <f t="shared" ref="A201:A204" si="10">ROW()-8</f>
        <v>193</v>
      </c>
      <c r="B201" s="13" t="s">
        <v>977</v>
      </c>
      <c r="C201" s="13" t="s">
        <v>978</v>
      </c>
      <c r="D201" s="13" t="s">
        <v>979</v>
      </c>
      <c r="E201" s="13" t="s">
        <v>38</v>
      </c>
      <c r="F201" s="13" t="s">
        <v>38</v>
      </c>
      <c r="G201" s="13" t="s">
        <v>980</v>
      </c>
      <c r="H201" s="13" t="s">
        <v>40</v>
      </c>
      <c r="I201" s="13">
        <v>2026.1</v>
      </c>
      <c r="J201" s="13">
        <v>2026.12</v>
      </c>
      <c r="K201" s="13" t="s">
        <v>43</v>
      </c>
      <c r="L201" s="13" t="s">
        <v>981</v>
      </c>
      <c r="M201" s="13" t="s">
        <v>982</v>
      </c>
      <c r="N201" s="13">
        <v>1200</v>
      </c>
      <c r="O201" s="13">
        <f t="shared" ref="O201:O204" si="11">N201</f>
        <v>1200</v>
      </c>
      <c r="P201" s="13">
        <v>0</v>
      </c>
      <c r="Q201" s="13">
        <v>512</v>
      </c>
      <c r="R201" s="13">
        <v>7333</v>
      </c>
      <c r="S201" s="13">
        <v>7333</v>
      </c>
      <c r="T201" s="13">
        <v>136</v>
      </c>
      <c r="U201" s="13">
        <v>7333</v>
      </c>
      <c r="V201" s="13">
        <v>7333</v>
      </c>
      <c r="W201" s="13" t="s">
        <v>983</v>
      </c>
      <c r="X201" s="13" t="s">
        <v>47</v>
      </c>
      <c r="Y201" s="17" t="s">
        <v>34</v>
      </c>
    </row>
    <row r="202" ht="60" spans="1:25">
      <c r="A202" s="13">
        <f t="shared" si="10"/>
        <v>194</v>
      </c>
      <c r="B202" s="13" t="s">
        <v>984</v>
      </c>
      <c r="C202" s="13" t="s">
        <v>985</v>
      </c>
      <c r="D202" s="13" t="s">
        <v>985</v>
      </c>
      <c r="E202" s="13" t="s">
        <v>38</v>
      </c>
      <c r="F202" s="13" t="s">
        <v>38</v>
      </c>
      <c r="G202" s="13" t="s">
        <v>986</v>
      </c>
      <c r="H202" s="13" t="s">
        <v>40</v>
      </c>
      <c r="I202" s="13">
        <v>2026.1</v>
      </c>
      <c r="J202" s="13">
        <v>2026.12</v>
      </c>
      <c r="K202" s="13" t="s">
        <v>43</v>
      </c>
      <c r="L202" s="13" t="s">
        <v>987</v>
      </c>
      <c r="M202" s="13" t="s">
        <v>988</v>
      </c>
      <c r="N202" s="13">
        <v>2000</v>
      </c>
      <c r="O202" s="13">
        <f t="shared" si="11"/>
        <v>2000</v>
      </c>
      <c r="P202" s="13">
        <v>0</v>
      </c>
      <c r="Q202" s="13">
        <v>512</v>
      </c>
      <c r="R202" s="13">
        <v>2135</v>
      </c>
      <c r="S202" s="13">
        <v>6191</v>
      </c>
      <c r="T202" s="13">
        <v>136</v>
      </c>
      <c r="U202" s="13">
        <v>2135</v>
      </c>
      <c r="V202" s="13">
        <v>6191</v>
      </c>
      <c r="W202" s="13" t="s">
        <v>989</v>
      </c>
      <c r="X202" s="13" t="s">
        <v>985</v>
      </c>
      <c r="Y202" s="17" t="s">
        <v>34</v>
      </c>
    </row>
    <row r="203" ht="36" spans="1:25">
      <c r="A203" s="13">
        <f t="shared" si="10"/>
        <v>195</v>
      </c>
      <c r="B203" s="13" t="s">
        <v>984</v>
      </c>
      <c r="C203" s="13" t="s">
        <v>990</v>
      </c>
      <c r="D203" s="13" t="s">
        <v>991</v>
      </c>
      <c r="E203" s="13" t="s">
        <v>38</v>
      </c>
      <c r="F203" s="13" t="s">
        <v>38</v>
      </c>
      <c r="G203" s="13" t="s">
        <v>992</v>
      </c>
      <c r="H203" s="13" t="s">
        <v>40</v>
      </c>
      <c r="I203" s="13">
        <v>2026.1</v>
      </c>
      <c r="J203" s="13">
        <v>2026.12</v>
      </c>
      <c r="K203" s="13" t="s">
        <v>43</v>
      </c>
      <c r="L203" s="13" t="s">
        <v>993</v>
      </c>
      <c r="M203" s="13" t="s">
        <v>87</v>
      </c>
      <c r="N203" s="13">
        <v>1260</v>
      </c>
      <c r="O203" s="13">
        <f t="shared" si="11"/>
        <v>1260</v>
      </c>
      <c r="P203" s="13">
        <v>0</v>
      </c>
      <c r="Q203" s="13">
        <v>512</v>
      </c>
      <c r="R203" s="13">
        <v>5000</v>
      </c>
      <c r="S203" s="13">
        <v>14500</v>
      </c>
      <c r="T203" s="13">
        <v>136</v>
      </c>
      <c r="U203" s="13">
        <v>750</v>
      </c>
      <c r="V203" s="13">
        <v>2102</v>
      </c>
      <c r="W203" s="13" t="s">
        <v>993</v>
      </c>
      <c r="X203" s="13" t="s">
        <v>47</v>
      </c>
      <c r="Y203" s="17" t="s">
        <v>34</v>
      </c>
    </row>
    <row r="204" ht="36" spans="1:25">
      <c r="A204" s="13">
        <f t="shared" si="10"/>
        <v>196</v>
      </c>
      <c r="B204" s="13" t="s">
        <v>984</v>
      </c>
      <c r="C204" s="13" t="s">
        <v>985</v>
      </c>
      <c r="D204" s="13" t="s">
        <v>985</v>
      </c>
      <c r="E204" s="13" t="s">
        <v>38</v>
      </c>
      <c r="F204" s="13" t="s">
        <v>38</v>
      </c>
      <c r="G204" s="13" t="s">
        <v>994</v>
      </c>
      <c r="H204" s="13" t="s">
        <v>40</v>
      </c>
      <c r="I204" s="13">
        <v>2026.1</v>
      </c>
      <c r="J204" s="13">
        <v>2026.12</v>
      </c>
      <c r="K204" s="13" t="s">
        <v>954</v>
      </c>
      <c r="L204" s="13" t="s">
        <v>995</v>
      </c>
      <c r="M204" s="13" t="s">
        <v>996</v>
      </c>
      <c r="N204" s="13">
        <v>65.28</v>
      </c>
      <c r="O204" s="13">
        <f t="shared" si="11"/>
        <v>65.28</v>
      </c>
      <c r="P204" s="13">
        <v>0</v>
      </c>
      <c r="Q204" s="13">
        <v>512</v>
      </c>
      <c r="R204" s="13">
        <v>2135</v>
      </c>
      <c r="S204" s="13">
        <v>6191</v>
      </c>
      <c r="T204" s="13">
        <v>136</v>
      </c>
      <c r="U204" s="13">
        <v>2135</v>
      </c>
      <c r="V204" s="13">
        <v>6191</v>
      </c>
      <c r="W204" s="13" t="s">
        <v>997</v>
      </c>
      <c r="X204" s="13" t="s">
        <v>985</v>
      </c>
      <c r="Y204" s="17" t="s">
        <v>34</v>
      </c>
    </row>
    <row r="205" s="2" customFormat="1" ht="30" customHeight="1" spans="1:25">
      <c r="A205" s="12" t="s">
        <v>998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>
        <f>N200+N47+N6</f>
        <v>18133.9</v>
      </c>
      <c r="O205" s="12">
        <f>O200+O47+O6</f>
        <v>18133.9</v>
      </c>
      <c r="P205" s="12">
        <v>0</v>
      </c>
      <c r="Q205" s="12" t="s">
        <v>34</v>
      </c>
      <c r="R205" s="12" t="s">
        <v>34</v>
      </c>
      <c r="S205" s="12" t="s">
        <v>34</v>
      </c>
      <c r="T205" s="12" t="s">
        <v>34</v>
      </c>
      <c r="U205" s="12" t="s">
        <v>34</v>
      </c>
      <c r="V205" s="12" t="s">
        <v>34</v>
      </c>
      <c r="W205" s="12" t="s">
        <v>34</v>
      </c>
      <c r="X205" s="12" t="s">
        <v>34</v>
      </c>
      <c r="Y205" s="12" t="s">
        <v>34</v>
      </c>
    </row>
  </sheetData>
  <autoFilter ref="A47:Y205">
    <extLst/>
  </autoFilter>
  <sortState ref="A54:Y539">
    <sortCondition ref="Y54:Y539"/>
  </sortState>
  <mergeCells count="34">
    <mergeCell ref="A2:X2"/>
    <mergeCell ref="B3:D3"/>
    <mergeCell ref="I3:J3"/>
    <mergeCell ref="N3:P3"/>
    <mergeCell ref="Q3:V3"/>
    <mergeCell ref="O4:P4"/>
    <mergeCell ref="T4:V4"/>
    <mergeCell ref="A6:D6"/>
    <mergeCell ref="E6:M6"/>
    <mergeCell ref="A47:D47"/>
    <mergeCell ref="E47:M47"/>
    <mergeCell ref="A200:D200"/>
    <mergeCell ref="E200:M200"/>
    <mergeCell ref="A205:M205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Q4:Q5"/>
    <mergeCell ref="R4:R5"/>
    <mergeCell ref="S4:S5"/>
    <mergeCell ref="W3:W5"/>
    <mergeCell ref="X3:X5"/>
    <mergeCell ref="Y3:Y5"/>
  </mergeCells>
  <conditionalFormatting sqref="L202 L204">
    <cfRule type="expression" dxfId="0" priority="1">
      <formula>AND(COUNTIF($E$3569:$E$3614,L202)+COUNTIF($E$3677:$E$3685,L202)&gt;1,NOT(ISBLANK(L202)))</formula>
    </cfRule>
  </conditionalFormatting>
  <printOptions horizontalCentered="1"/>
  <pageMargins left="0.66875" right="0.66875" top="0.590277777777778" bottom="0.590277777777778" header="0.298611111111111" footer="0.393055555555556"/>
  <pageSetup paperSize="9" scale="50" firstPageNumber="9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2021-10-27T08:14:00Z</dcterms:created>
  <dcterms:modified xsi:type="dcterms:W3CDTF">2025-12-26T08:28:41Z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7C039EC0DAA44BBA881DC06514959FE7_13</vt:lpwstr>
  </property>
</Properties>
</file>