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Sheet2!$A$4:$F$59</definedName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<sst xmlns="http://schemas.openxmlformats.org/spreadsheetml/2006/main" count="171" uniqueCount="126">
  <si>
    <t>附件2：</t>
  </si>
  <si>
    <t>平江县2026年度巩固拓展脱贫攻坚成果和乡村振兴项目库拟入库汇总表</t>
  </si>
  <si>
    <t xml:space="preserve">                                       金额单位：万元</t>
  </si>
  <si>
    <t>建设平台</t>
  </si>
  <si>
    <t>序号</t>
  </si>
  <si>
    <t>项目建设名称</t>
  </si>
  <si>
    <t>资金规模</t>
  </si>
  <si>
    <t>项目实施
单位</t>
  </si>
  <si>
    <t>项目建设内容及说明</t>
  </si>
  <si>
    <t>一、产业发展</t>
  </si>
  <si>
    <t>小计</t>
  </si>
  <si>
    <t>脱贫人口小额信贷财政贴息资金</t>
  </si>
  <si>
    <t>农业农村局</t>
  </si>
  <si>
    <t>根据农商行提供前三个年度贷款规模，按银行基准利率测算</t>
  </si>
  <si>
    <t>就业帮扶车间</t>
  </si>
  <si>
    <t>对被县认定的就业帮扶车间，按收纳脱贫人口就业情况给予补贴，支持产业发展。</t>
  </si>
  <si>
    <t>低收入户奖补</t>
  </si>
  <si>
    <t>对低收入脱贫户、监测户发展种养殖业、就近就业给予到户奖补。</t>
  </si>
  <si>
    <t>中鸡养殖</t>
  </si>
  <si>
    <t>对有能力，有意愿养殖中鸡的红、黄卡对象每户发放中鸡40羽。</t>
  </si>
  <si>
    <t>农产品产地冷藏保鲜设施（仓储冷链设施）建设</t>
  </si>
  <si>
    <t>进行农产品产地冷藏保鲜设施建设，分为高温库、预冷库、气调库等。</t>
  </si>
  <si>
    <t>新型农业经营主体贷款贴息预拨资金</t>
  </si>
  <si>
    <t>农业贷款单位生产经营活动的利息补贴</t>
  </si>
  <si>
    <t>集中育秧设施建设综合利用发展蔬菜补助</t>
  </si>
  <si>
    <t>用于支持集中育秧设施发展蔬菜种植建设</t>
  </si>
  <si>
    <t>中药材特色产业项目</t>
  </si>
  <si>
    <t>结合村级集体经济发展的需要，支持乡村发展药扁豆等中药材产业</t>
  </si>
  <si>
    <t>高质量庭院经济</t>
  </si>
  <si>
    <t>带动有产业发展意愿、有产业发展能力的建档立卡脱贫户及监测户，发展水果、茶叶、药材、蔬菜、养殖等庭院产业</t>
  </si>
  <si>
    <t>扶持发展新型农村集体经济项目</t>
  </si>
  <si>
    <t>组织部</t>
  </si>
  <si>
    <t>用于支持村集体经济合作社发展产业项目</t>
  </si>
  <si>
    <t>无土天麻栽培建设项目</t>
  </si>
  <si>
    <t>用于支持村集体经济合作社发展无土天麻栽培建设项目</t>
  </si>
  <si>
    <t>国有贫困林场产业发展项目</t>
  </si>
  <si>
    <t>林业局</t>
  </si>
  <si>
    <t>用于国有贫困林场产业发展项目</t>
  </si>
  <si>
    <t>油茶产业奖补项目</t>
  </si>
  <si>
    <t>支持全县油茶产业发展</t>
  </si>
  <si>
    <t>畜禽养殖污染治理奖补</t>
  </si>
  <si>
    <t>畜牧农机水产事务中心</t>
  </si>
  <si>
    <t>用于支持建设粪污收集池、沉淀池、黑膜沼气池、氧化塘或污水处理系统、干粪堆积棚以及购置粪污处理的设施设备等。</t>
  </si>
  <si>
    <t>义乌来料加工补助项目</t>
  </si>
  <si>
    <t>供销联社</t>
  </si>
  <si>
    <t>用于支持义务来料加工车间按照相关政策进行奖补</t>
  </si>
  <si>
    <t>乡镇重点村、示范村示范产业</t>
  </si>
  <si>
    <t>各乡镇</t>
  </si>
  <si>
    <t>按照乡村振兴产业发展要求，及各乡镇产业发展思路，对近年来已形成初步规模、发展较好、带动效果强的项目给予扶持，突出示范带动效应，为乡镇乡村振兴产业发展提供示范、亮点。</t>
  </si>
  <si>
    <t>二、基础建设</t>
  </si>
  <si>
    <t>安定镇基础设施建设</t>
  </si>
  <si>
    <t>安定镇</t>
  </si>
  <si>
    <t>用于支持该乡镇行政村的群众交通建设、水利设施建设和农村人居环境整治项目。</t>
  </si>
  <si>
    <t>板江乡基础设施建设</t>
  </si>
  <si>
    <t>板江乡</t>
  </si>
  <si>
    <t>岑川镇基础设施建设</t>
  </si>
  <si>
    <t>岑川镇</t>
  </si>
  <si>
    <t>大洲乡基础设施建设</t>
  </si>
  <si>
    <t>大洲乡</t>
  </si>
  <si>
    <t>福寿山镇基础设施建设</t>
  </si>
  <si>
    <t>福寿山镇</t>
  </si>
  <si>
    <t>汉昌街道基础设施建设</t>
  </si>
  <si>
    <t>汉昌街道</t>
  </si>
  <si>
    <t>虹桥镇基础设施建设</t>
  </si>
  <si>
    <t>虹桥镇</t>
  </si>
  <si>
    <t>加义镇基础设施建设</t>
  </si>
  <si>
    <t>加义镇</t>
  </si>
  <si>
    <t>龙门镇基础设施建设</t>
  </si>
  <si>
    <t>龙门镇</t>
  </si>
  <si>
    <t>梅仙镇基础设施建设</t>
  </si>
  <si>
    <t>梅仙镇</t>
  </si>
  <si>
    <t>木金乡基础设施建设</t>
  </si>
  <si>
    <t>木金乡</t>
  </si>
  <si>
    <t>南江镇基础设施建设</t>
  </si>
  <si>
    <t>南江镇</t>
  </si>
  <si>
    <t>三墩乡基础设施建设</t>
  </si>
  <si>
    <t>三墩乡</t>
  </si>
  <si>
    <t>三市镇基础设施建设</t>
  </si>
  <si>
    <t>三市镇</t>
  </si>
  <si>
    <t>三阳乡基础设施建设</t>
  </si>
  <si>
    <t>三阳乡</t>
  </si>
  <si>
    <t>上塔市镇基础设施建设</t>
  </si>
  <si>
    <t>上塔市镇</t>
  </si>
  <si>
    <t>石牛寨镇基础设施建设</t>
  </si>
  <si>
    <t>石牛寨镇</t>
  </si>
  <si>
    <t>天岳街道基础设施建设</t>
  </si>
  <si>
    <t>天岳街道</t>
  </si>
  <si>
    <t>童市镇基础设施建设</t>
  </si>
  <si>
    <t>童市镇</t>
  </si>
  <si>
    <t>瓮江镇基础设施建设</t>
  </si>
  <si>
    <t>瓮江镇</t>
  </si>
  <si>
    <t>浯口镇基础设施建设</t>
  </si>
  <si>
    <t>浯口镇</t>
  </si>
  <si>
    <t>伍市镇基础设施建设</t>
  </si>
  <si>
    <t>伍市镇</t>
  </si>
  <si>
    <t>向家镇基础设施建设</t>
  </si>
  <si>
    <t>向家镇</t>
  </si>
  <si>
    <t>余坪镇基础设施建设</t>
  </si>
  <si>
    <t>余坪镇</t>
  </si>
  <si>
    <t>长寿镇基础设施建设</t>
  </si>
  <si>
    <t>长寿镇</t>
  </si>
  <si>
    <t>农村小水源供水能力恢复工程</t>
  </si>
  <si>
    <t>水利局</t>
  </si>
  <si>
    <t>平江县农村小水源供水能力恢复工程建设，对我县200口山塘进行清淤，坝体和放水设施进行整修，提升了山塘蓄水能力，确保山塘防洪安全和灌溉用水要求</t>
  </si>
  <si>
    <t>老区发展项目</t>
  </si>
  <si>
    <t>民政局</t>
  </si>
  <si>
    <t>用于支持全县12个村的基础设施建设。</t>
  </si>
  <si>
    <t>美丽乡村示范村建设项目</t>
  </si>
  <si>
    <t>用于支持美丽乡村示范村建设。</t>
  </si>
  <si>
    <t>补短板项目</t>
  </si>
  <si>
    <t>用于支持24年灾后重建和25年旱灾救灾建设项目</t>
  </si>
  <si>
    <t>以工代赈项目</t>
  </si>
  <si>
    <t>发改局</t>
  </si>
  <si>
    <t>用于支持全县5个乡镇以工代赈项目。</t>
  </si>
  <si>
    <t>易地扶贫搬迁后续扶持项目</t>
  </si>
  <si>
    <t>用于支持全县13个乡镇易地扶贫搬迁集中安置点的基础设施修缮与建设。</t>
  </si>
  <si>
    <t>三、政策保障</t>
  </si>
  <si>
    <t>“雨露计划”中职、中技学历职业教育</t>
  </si>
  <si>
    <t>向中职、中技、高职学历职业教育学生发放助学补助，每生每学期1500元，打卡到户。</t>
  </si>
  <si>
    <t>公益岗位生态环保员</t>
  </si>
  <si>
    <t>聘请监测户、脱贫户为生态保护员每人每年补贴6000元。</t>
  </si>
  <si>
    <t>脱贫人口一次性交通补贴</t>
  </si>
  <si>
    <t>对年度内外出务工的脱贫人口给予一次性交通补贴</t>
  </si>
  <si>
    <t>公益岗位护老员</t>
  </si>
  <si>
    <t>用于支持全县聘请70名脱贫户、监测户为护老员的薪资补助，每月800元/人。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</si>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</sst>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简体"/>
      <charset val="134"/>
    </font>
    <font>
      <sz val="22"/>
      <name val="宋体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workbookViewId="0">
      <selection activeCell="A2" sqref="A2:F2"/>
    </sheetView>
  </sheetViews>
  <sheetFormatPr defaultColWidth="9" defaultRowHeight="13.5" outlineLevelCol="5"/>
  <cols>
    <col min="1" max="1" width="10.625" customWidth="1"/>
    <col min="2" max="2" width="6.625" customWidth="1"/>
    <col min="3" max="3" width="25.625" customWidth="1"/>
    <col min="4" max="4" width="11.625" style="1" customWidth="1"/>
    <col min="5" max="5" width="14.025" customWidth="1"/>
    <col min="6" max="6" width="64.5083333333333" customWidth="1"/>
  </cols>
  <sheetData>
    <row r="1" ht="20" customHeight="1" spans="1:6">
      <c r="A1" s="2" t="s">
        <v>0</v>
      </c>
      <c r="B1" s="2"/>
      <c r="C1" s="3"/>
      <c r="D1" s="3"/>
      <c r="E1" s="3"/>
      <c r="F1" s="4"/>
    </row>
    <row r="2" ht="50" customHeight="1" spans="1:6">
      <c r="A2" s="5" t="s">
        <v>1</v>
      </c>
      <c r="B2" s="5"/>
      <c r="C2" s="5"/>
      <c r="D2" s="5"/>
      <c r="E2" s="5"/>
      <c r="F2" s="5"/>
    </row>
    <row r="3" ht="20" customHeight="1" spans="1:6">
      <c r="A3" s="6"/>
      <c r="B3" s="7"/>
      <c r="C3" s="7"/>
      <c r="D3" s="7"/>
      <c r="E3" s="7"/>
      <c r="F3" s="8" t="s">
        <v>2</v>
      </c>
    </row>
    <row r="4" ht="40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1" customFormat="1" ht="40" customHeight="1" spans="1:6">
      <c r="A5" s="9" t="s">
        <v>9</v>
      </c>
      <c r="B5" s="9" t="s">
        <v>10</v>
      </c>
      <c r="C5" s="9"/>
      <c r="D5" s="10">
        <f>SUM(D6:D21)</f>
        <v>6917</v>
      </c>
      <c r="E5" s="11"/>
      <c r="F5" s="11"/>
    </row>
    <row r="6" s="1" customFormat="1" ht="40" customHeight="1" spans="1:6">
      <c r="A6" s="9"/>
      <c r="B6" s="12">
        <f t="shared" ref="B6:B21" si="0">ROW()-5</f>
        <v>1</v>
      </c>
      <c r="C6" s="12" t="s">
        <v>11</v>
      </c>
      <c r="D6" s="12">
        <v>1100</v>
      </c>
      <c r="E6" s="12" t="s">
        <v>12</v>
      </c>
      <c r="F6" s="13" t="s">
        <v>13</v>
      </c>
    </row>
    <row r="7" s="1" customFormat="1" ht="28.5" spans="1:6">
      <c r="A7" s="9"/>
      <c r="B7" s="12">
        <f t="shared" si="0"/>
        <v>2</v>
      </c>
      <c r="C7" s="12" t="s">
        <v>14</v>
      </c>
      <c r="D7" s="12">
        <v>200</v>
      </c>
      <c r="E7" s="12" t="s">
        <v>12</v>
      </c>
      <c r="F7" s="13" t="s">
        <v>15</v>
      </c>
    </row>
    <row r="8" s="1" customFormat="1" ht="40" customHeight="1" spans="1:6">
      <c r="A8" s="9"/>
      <c r="B8" s="12">
        <f t="shared" si="0"/>
        <v>3</v>
      </c>
      <c r="C8" s="12" t="s">
        <v>16</v>
      </c>
      <c r="D8" s="12">
        <v>500</v>
      </c>
      <c r="E8" s="12" t="s">
        <v>12</v>
      </c>
      <c r="F8" s="13" t="s">
        <v>17</v>
      </c>
    </row>
    <row r="9" s="1" customFormat="1" ht="40" customHeight="1" spans="1:6">
      <c r="A9" s="9"/>
      <c r="B9" s="12">
        <f t="shared" si="0"/>
        <v>4</v>
      </c>
      <c r="C9" s="12" t="s">
        <v>18</v>
      </c>
      <c r="D9" s="12">
        <v>218</v>
      </c>
      <c r="E9" s="12" t="s">
        <v>12</v>
      </c>
      <c r="F9" s="13" t="s">
        <v>19</v>
      </c>
    </row>
    <row r="10" s="1" customFormat="1" ht="40" customHeight="1" spans="1:6">
      <c r="A10" s="9"/>
      <c r="B10" s="12">
        <f t="shared" si="0"/>
        <v>5</v>
      </c>
      <c r="C10" s="12" t="s">
        <v>20</v>
      </c>
      <c r="D10" s="12">
        <v>120</v>
      </c>
      <c r="E10" s="12" t="s">
        <v>12</v>
      </c>
      <c r="F10" s="13" t="s">
        <v>21</v>
      </c>
    </row>
    <row r="11" s="1" customFormat="1" ht="40" customHeight="1" spans="1:6">
      <c r="A11" s="9"/>
      <c r="B11" s="12">
        <f t="shared" si="0"/>
        <v>6</v>
      </c>
      <c r="C11" s="12" t="s">
        <v>22</v>
      </c>
      <c r="D11" s="12">
        <v>800</v>
      </c>
      <c r="E11" s="12" t="s">
        <v>12</v>
      </c>
      <c r="F11" s="13" t="s">
        <v>23</v>
      </c>
    </row>
    <row r="12" s="1" customFormat="1" ht="40" customHeight="1" spans="1:6">
      <c r="A12" s="9"/>
      <c r="B12" s="12">
        <f t="shared" si="0"/>
        <v>7</v>
      </c>
      <c r="C12" s="12" t="s">
        <v>24</v>
      </c>
      <c r="D12" s="12">
        <v>350</v>
      </c>
      <c r="E12" s="12" t="s">
        <v>12</v>
      </c>
      <c r="F12" s="13" t="s">
        <v>25</v>
      </c>
    </row>
    <row r="13" s="1" customFormat="1" ht="40" customHeight="1" spans="1:6">
      <c r="A13" s="9"/>
      <c r="B13" s="12">
        <f t="shared" si="0"/>
        <v>8</v>
      </c>
      <c r="C13" s="12" t="s">
        <v>26</v>
      </c>
      <c r="D13" s="12">
        <v>450</v>
      </c>
      <c r="E13" s="12" t="s">
        <v>12</v>
      </c>
      <c r="F13" s="13" t="s">
        <v>27</v>
      </c>
    </row>
    <row r="14" s="1" customFormat="1" ht="40" customHeight="1" spans="1:6">
      <c r="A14" s="9"/>
      <c r="B14" s="12">
        <f t="shared" si="0"/>
        <v>9</v>
      </c>
      <c r="C14" s="12" t="s">
        <v>28</v>
      </c>
      <c r="D14" s="12">
        <v>100</v>
      </c>
      <c r="E14" s="12" t="s">
        <v>12</v>
      </c>
      <c r="F14" s="13" t="s">
        <v>29</v>
      </c>
    </row>
    <row r="15" s="1" customFormat="1" ht="38" customHeight="1" spans="1:6">
      <c r="A15" s="9"/>
      <c r="B15" s="12">
        <f t="shared" si="0"/>
        <v>10</v>
      </c>
      <c r="C15" s="12" t="s">
        <v>30</v>
      </c>
      <c r="D15" s="12">
        <v>1250</v>
      </c>
      <c r="E15" s="14" t="s">
        <v>31</v>
      </c>
      <c r="F15" s="13" t="s">
        <v>32</v>
      </c>
    </row>
    <row r="16" s="1" customFormat="1" ht="38" customHeight="1" spans="1:6">
      <c r="A16" s="9"/>
      <c r="B16" s="12">
        <f t="shared" si="0"/>
        <v>11</v>
      </c>
      <c r="C16" s="12" t="s">
        <v>33</v>
      </c>
      <c r="D16" s="12">
        <v>450</v>
      </c>
      <c r="E16" s="14" t="s">
        <v>31</v>
      </c>
      <c r="F16" s="13" t="s">
        <v>34</v>
      </c>
    </row>
    <row r="17" s="1" customFormat="1" ht="38" customHeight="1" spans="1:6">
      <c r="A17" s="9"/>
      <c r="B17" s="12">
        <f t="shared" si="0"/>
        <v>12</v>
      </c>
      <c r="C17" s="12" t="s">
        <v>35</v>
      </c>
      <c r="D17" s="12">
        <v>165</v>
      </c>
      <c r="E17" s="12" t="s">
        <v>36</v>
      </c>
      <c r="F17" s="15" t="s">
        <v>37</v>
      </c>
    </row>
    <row r="18" s="1" customFormat="1" ht="38" customHeight="1" spans="1:6">
      <c r="A18" s="9"/>
      <c r="B18" s="12">
        <f t="shared" si="0"/>
        <v>13</v>
      </c>
      <c r="C18" s="12" t="s">
        <v>38</v>
      </c>
      <c r="D18" s="12">
        <v>160</v>
      </c>
      <c r="E18" s="12" t="s">
        <v>36</v>
      </c>
      <c r="F18" s="13" t="s">
        <v>39</v>
      </c>
    </row>
    <row r="19" s="1" customFormat="1" ht="38" customHeight="1" spans="1:6">
      <c r="A19" s="9"/>
      <c r="B19" s="12">
        <f t="shared" si="0"/>
        <v>14</v>
      </c>
      <c r="C19" s="12" t="s">
        <v>40</v>
      </c>
      <c r="D19" s="12">
        <v>100</v>
      </c>
      <c r="E19" s="14" t="s">
        <v>41</v>
      </c>
      <c r="F19" s="13" t="s">
        <v>42</v>
      </c>
    </row>
    <row r="20" s="1" customFormat="1" ht="51" customHeight="1" spans="1:6">
      <c r="A20" s="9"/>
      <c r="B20" s="12">
        <f t="shared" si="0"/>
        <v>15</v>
      </c>
      <c r="C20" s="12" t="s">
        <v>43</v>
      </c>
      <c r="D20" s="12">
        <v>120</v>
      </c>
      <c r="E20" s="14" t="s">
        <v>44</v>
      </c>
      <c r="F20" s="13" t="s">
        <v>45</v>
      </c>
    </row>
    <row r="21" s="1" customFormat="1" ht="40" customHeight="1" spans="1:6">
      <c r="A21" s="9"/>
      <c r="B21" s="12">
        <f t="shared" si="0"/>
        <v>16</v>
      </c>
      <c r="C21" s="12" t="s">
        <v>46</v>
      </c>
      <c r="D21" s="12">
        <v>834</v>
      </c>
      <c r="E21" s="12" t="s">
        <v>47</v>
      </c>
      <c r="F21" s="13" t="s">
        <v>48</v>
      </c>
    </row>
    <row r="22" s="1" customFormat="1" ht="40" customHeight="1" spans="1:6">
      <c r="A22" s="16" t="s">
        <v>49</v>
      </c>
      <c r="B22" s="16" t="s">
        <v>10</v>
      </c>
      <c r="C22" s="16"/>
      <c r="D22" s="17">
        <f>SUM(D23:D53)</f>
        <v>6691.62</v>
      </c>
      <c r="E22" s="12"/>
      <c r="F22" s="13"/>
    </row>
    <row r="23" s="1" customFormat="1" ht="40" customHeight="1" spans="1:6">
      <c r="A23" s="16"/>
      <c r="B23" s="12">
        <f t="shared" ref="B23:B57" si="1">ROW()-6</f>
        <v>17</v>
      </c>
      <c r="C23" s="18" t="s">
        <v>50</v>
      </c>
      <c r="D23" s="19">
        <v>105</v>
      </c>
      <c r="E23" s="18" t="s">
        <v>51</v>
      </c>
      <c r="F23" s="13" t="s">
        <v>52</v>
      </c>
    </row>
    <row r="24" s="1" customFormat="1" ht="40" customHeight="1" spans="1:6">
      <c r="A24" s="16"/>
      <c r="B24" s="12">
        <f t="shared" si="1"/>
        <v>18</v>
      </c>
      <c r="C24" s="18" t="s">
        <v>53</v>
      </c>
      <c r="D24" s="19">
        <v>93</v>
      </c>
      <c r="E24" s="20" t="s">
        <v>54</v>
      </c>
      <c r="F24" s="13" t="s">
        <v>52</v>
      </c>
    </row>
    <row r="25" s="1" customFormat="1" ht="40" customHeight="1" spans="1:6">
      <c r="A25" s="16"/>
      <c r="B25" s="12">
        <f t="shared" si="1"/>
        <v>19</v>
      </c>
      <c r="C25" s="18" t="s">
        <v>55</v>
      </c>
      <c r="D25" s="19">
        <v>54</v>
      </c>
      <c r="E25" s="20" t="s">
        <v>56</v>
      </c>
      <c r="F25" s="13" t="s">
        <v>52</v>
      </c>
    </row>
    <row r="26" s="1" customFormat="1" ht="40" customHeight="1" spans="1:6">
      <c r="A26" s="16"/>
      <c r="B26" s="12">
        <f t="shared" si="1"/>
        <v>20</v>
      </c>
      <c r="C26" s="18" t="s">
        <v>57</v>
      </c>
      <c r="D26" s="19">
        <v>118.24</v>
      </c>
      <c r="E26" s="20" t="s">
        <v>58</v>
      </c>
      <c r="F26" s="13" t="s">
        <v>52</v>
      </c>
    </row>
    <row r="27" s="1" customFormat="1" ht="40" customHeight="1" spans="1:6">
      <c r="A27" s="16"/>
      <c r="B27" s="12">
        <f t="shared" si="1"/>
        <v>21</v>
      </c>
      <c r="C27" s="18" t="s">
        <v>59</v>
      </c>
      <c r="D27" s="19">
        <v>92.3</v>
      </c>
      <c r="E27" s="20" t="s">
        <v>60</v>
      </c>
      <c r="F27" s="13" t="s">
        <v>52</v>
      </c>
    </row>
    <row r="28" s="1" customFormat="1" ht="40" customHeight="1" spans="1:6">
      <c r="A28" s="16"/>
      <c r="B28" s="12">
        <f t="shared" si="1"/>
        <v>22</v>
      </c>
      <c r="C28" s="18" t="s">
        <v>61</v>
      </c>
      <c r="D28" s="19">
        <v>100</v>
      </c>
      <c r="E28" s="20" t="s">
        <v>62</v>
      </c>
      <c r="F28" s="13" t="s">
        <v>52</v>
      </c>
    </row>
    <row r="29" s="1" customFormat="1" ht="40" customHeight="1" spans="1:6">
      <c r="A29" s="16" t="s">
        <v>49</v>
      </c>
      <c r="B29" s="12">
        <f t="shared" si="1"/>
        <v>23</v>
      </c>
      <c r="C29" s="18" t="s">
        <v>63</v>
      </c>
      <c r="D29" s="19">
        <v>223</v>
      </c>
      <c r="E29" s="20" t="s">
        <v>64</v>
      </c>
      <c r="F29" s="13" t="s">
        <v>52</v>
      </c>
    </row>
    <row r="30" s="1" customFormat="1" ht="40" customHeight="1" spans="1:6">
      <c r="A30" s="16"/>
      <c r="B30" s="12">
        <f t="shared" si="1"/>
        <v>24</v>
      </c>
      <c r="C30" s="18" t="s">
        <v>65</v>
      </c>
      <c r="D30" s="19">
        <v>115</v>
      </c>
      <c r="E30" s="20" t="s">
        <v>66</v>
      </c>
      <c r="F30" s="13" t="s">
        <v>52</v>
      </c>
    </row>
    <row r="31" s="1" customFormat="1" ht="40" customHeight="1" spans="1:6">
      <c r="A31" s="16"/>
      <c r="B31" s="12">
        <f t="shared" si="1"/>
        <v>25</v>
      </c>
      <c r="C31" s="18" t="s">
        <v>67</v>
      </c>
      <c r="D31" s="19">
        <v>110</v>
      </c>
      <c r="E31" s="20" t="s">
        <v>68</v>
      </c>
      <c r="F31" s="13" t="s">
        <v>52</v>
      </c>
    </row>
    <row r="32" s="1" customFormat="1" ht="40" customHeight="1" spans="1:6">
      <c r="A32" s="16"/>
      <c r="B32" s="12">
        <f t="shared" si="1"/>
        <v>26</v>
      </c>
      <c r="C32" s="18" t="s">
        <v>69</v>
      </c>
      <c r="D32" s="19">
        <v>100</v>
      </c>
      <c r="E32" s="20" t="s">
        <v>70</v>
      </c>
      <c r="F32" s="13" t="s">
        <v>52</v>
      </c>
    </row>
    <row r="33" s="1" customFormat="1" ht="40" customHeight="1" spans="1:6">
      <c r="A33" s="16"/>
      <c r="B33" s="12">
        <f t="shared" si="1"/>
        <v>27</v>
      </c>
      <c r="C33" s="18" t="s">
        <v>71</v>
      </c>
      <c r="D33" s="19">
        <v>82.47</v>
      </c>
      <c r="E33" s="20" t="s">
        <v>72</v>
      </c>
      <c r="F33" s="13" t="s">
        <v>52</v>
      </c>
    </row>
    <row r="34" s="1" customFormat="1" ht="40" customHeight="1" spans="1:6">
      <c r="A34" s="16"/>
      <c r="B34" s="12">
        <f t="shared" si="1"/>
        <v>28</v>
      </c>
      <c r="C34" s="18" t="s">
        <v>73</v>
      </c>
      <c r="D34" s="19">
        <v>90</v>
      </c>
      <c r="E34" s="20" t="s">
        <v>74</v>
      </c>
      <c r="F34" s="13" t="s">
        <v>52</v>
      </c>
    </row>
    <row r="35" s="1" customFormat="1" ht="40" customHeight="1" spans="1:6">
      <c r="A35" s="16"/>
      <c r="B35" s="12">
        <f t="shared" si="1"/>
        <v>29</v>
      </c>
      <c r="C35" s="18" t="s">
        <v>75</v>
      </c>
      <c r="D35" s="19">
        <v>40</v>
      </c>
      <c r="E35" s="20" t="s">
        <v>76</v>
      </c>
      <c r="F35" s="13" t="s">
        <v>52</v>
      </c>
    </row>
    <row r="36" s="1" customFormat="1" ht="40" customHeight="1" spans="1:6">
      <c r="A36" s="16"/>
      <c r="B36" s="12">
        <f t="shared" si="1"/>
        <v>30</v>
      </c>
      <c r="C36" s="18" t="s">
        <v>77</v>
      </c>
      <c r="D36" s="19">
        <v>95</v>
      </c>
      <c r="E36" s="18" t="s">
        <v>78</v>
      </c>
      <c r="F36" s="13" t="s">
        <v>52</v>
      </c>
    </row>
    <row r="37" s="1" customFormat="1" ht="40" customHeight="1" spans="1:6">
      <c r="A37" s="16"/>
      <c r="B37" s="12">
        <f t="shared" si="1"/>
        <v>31</v>
      </c>
      <c r="C37" s="18" t="s">
        <v>79</v>
      </c>
      <c r="D37" s="19">
        <v>116</v>
      </c>
      <c r="E37" s="20" t="s">
        <v>80</v>
      </c>
      <c r="F37" s="13" t="s">
        <v>52</v>
      </c>
    </row>
    <row r="38" s="1" customFormat="1" ht="40" customHeight="1" spans="1:6">
      <c r="A38" s="16"/>
      <c r="B38" s="12">
        <f t="shared" si="1"/>
        <v>32</v>
      </c>
      <c r="C38" s="18" t="s">
        <v>81</v>
      </c>
      <c r="D38" s="19">
        <v>154</v>
      </c>
      <c r="E38" s="20" t="s">
        <v>82</v>
      </c>
      <c r="F38" s="13" t="s">
        <v>52</v>
      </c>
    </row>
    <row r="39" s="1" customFormat="1" ht="40" customHeight="1" spans="1:6">
      <c r="A39" s="16"/>
      <c r="B39" s="12">
        <f t="shared" si="1"/>
        <v>33</v>
      </c>
      <c r="C39" s="18" t="s">
        <v>83</v>
      </c>
      <c r="D39" s="19">
        <v>40</v>
      </c>
      <c r="E39" s="20" t="s">
        <v>84</v>
      </c>
      <c r="F39" s="13" t="s">
        <v>52</v>
      </c>
    </row>
    <row r="40" s="1" customFormat="1" ht="40" customHeight="1" spans="1:6">
      <c r="A40" s="16" t="s">
        <v>49</v>
      </c>
      <c r="B40" s="12">
        <f t="shared" si="1"/>
        <v>34</v>
      </c>
      <c r="C40" s="18" t="s">
        <v>85</v>
      </c>
      <c r="D40" s="19">
        <v>106.16</v>
      </c>
      <c r="E40" s="20" t="s">
        <v>86</v>
      </c>
      <c r="F40" s="13" t="s">
        <v>52</v>
      </c>
    </row>
    <row r="41" s="1" customFormat="1" ht="40" customHeight="1" spans="1:6">
      <c r="A41" s="16"/>
      <c r="B41" s="12">
        <f t="shared" si="1"/>
        <v>35</v>
      </c>
      <c r="C41" s="18" t="s">
        <v>87</v>
      </c>
      <c r="D41" s="19">
        <v>120.3</v>
      </c>
      <c r="E41" s="20" t="s">
        <v>88</v>
      </c>
      <c r="F41" s="13" t="s">
        <v>52</v>
      </c>
    </row>
    <row r="42" s="1" customFormat="1" ht="40" customHeight="1" spans="1:6">
      <c r="A42" s="16"/>
      <c r="B42" s="12">
        <f t="shared" si="1"/>
        <v>36</v>
      </c>
      <c r="C42" s="18" t="s">
        <v>89</v>
      </c>
      <c r="D42" s="19">
        <v>215</v>
      </c>
      <c r="E42" s="18" t="s">
        <v>90</v>
      </c>
      <c r="F42" s="13" t="s">
        <v>52</v>
      </c>
    </row>
    <row r="43" s="1" customFormat="1" ht="40" customHeight="1" spans="1:6">
      <c r="A43" s="16"/>
      <c r="B43" s="12">
        <f t="shared" si="1"/>
        <v>37</v>
      </c>
      <c r="C43" s="18" t="s">
        <v>91</v>
      </c>
      <c r="D43" s="19">
        <v>100</v>
      </c>
      <c r="E43" s="20" t="s">
        <v>92</v>
      </c>
      <c r="F43" s="13" t="s">
        <v>52</v>
      </c>
    </row>
    <row r="44" s="1" customFormat="1" ht="40" customHeight="1" spans="1:6">
      <c r="A44" s="16"/>
      <c r="B44" s="12">
        <f t="shared" si="1"/>
        <v>38</v>
      </c>
      <c r="C44" s="18" t="s">
        <v>93</v>
      </c>
      <c r="D44" s="19">
        <v>121.15</v>
      </c>
      <c r="E44" s="20" t="s">
        <v>94</v>
      </c>
      <c r="F44" s="13" t="s">
        <v>52</v>
      </c>
    </row>
    <row r="45" s="1" customFormat="1" ht="40" customHeight="1" spans="1:6">
      <c r="A45" s="16"/>
      <c r="B45" s="12">
        <f t="shared" si="1"/>
        <v>39</v>
      </c>
      <c r="C45" s="18" t="s">
        <v>95</v>
      </c>
      <c r="D45" s="19">
        <v>50</v>
      </c>
      <c r="E45" s="20" t="s">
        <v>96</v>
      </c>
      <c r="F45" s="13" t="s">
        <v>52</v>
      </c>
    </row>
    <row r="46" s="1" customFormat="1" ht="40" customHeight="1" spans="1:6">
      <c r="A46" s="16"/>
      <c r="B46" s="12">
        <f t="shared" si="1"/>
        <v>40</v>
      </c>
      <c r="C46" s="18" t="s">
        <v>97</v>
      </c>
      <c r="D46" s="19">
        <v>40</v>
      </c>
      <c r="E46" s="20" t="s">
        <v>98</v>
      </c>
      <c r="F46" s="13" t="s">
        <v>52</v>
      </c>
    </row>
    <row r="47" s="1" customFormat="1" ht="28.5" spans="1:6">
      <c r="A47" s="16"/>
      <c r="B47" s="12">
        <f t="shared" si="1"/>
        <v>41</v>
      </c>
      <c r="C47" s="18" t="s">
        <v>99</v>
      </c>
      <c r="D47" s="19">
        <v>140</v>
      </c>
      <c r="E47" s="20" t="s">
        <v>100</v>
      </c>
      <c r="F47" s="13" t="s">
        <v>52</v>
      </c>
    </row>
    <row r="48" s="1" customFormat="1" ht="40" customHeight="1" spans="1:6">
      <c r="A48" s="16"/>
      <c r="B48" s="12">
        <f t="shared" si="1"/>
        <v>42</v>
      </c>
      <c r="C48" s="18" t="s">
        <v>101</v>
      </c>
      <c r="D48" s="19">
        <v>676</v>
      </c>
      <c r="E48" s="18" t="s">
        <v>102</v>
      </c>
      <c r="F48" s="13" t="s">
        <v>103</v>
      </c>
    </row>
    <row r="49" s="1" customFormat="1" ht="40" customHeight="1" spans="1:6">
      <c r="A49" s="16"/>
      <c r="B49" s="12">
        <f t="shared" si="1"/>
        <v>43</v>
      </c>
      <c r="C49" s="18" t="s">
        <v>104</v>
      </c>
      <c r="D49" s="19">
        <v>45</v>
      </c>
      <c r="E49" s="18" t="s">
        <v>105</v>
      </c>
      <c r="F49" s="13" t="s">
        <v>106</v>
      </c>
    </row>
    <row r="50" s="1" customFormat="1" ht="40" customHeight="1" spans="1:6">
      <c r="A50" s="16"/>
      <c r="B50" s="12">
        <f t="shared" si="1"/>
        <v>44</v>
      </c>
      <c r="C50" s="12" t="s">
        <v>107</v>
      </c>
      <c r="D50" s="19">
        <v>300</v>
      </c>
      <c r="E50" s="12" t="s">
        <v>12</v>
      </c>
      <c r="F50" s="13" t="s">
        <v>108</v>
      </c>
    </row>
    <row r="51" s="1" customFormat="1" ht="40" customHeight="1" spans="1:6">
      <c r="A51" s="16"/>
      <c r="B51" s="12">
        <f t="shared" si="1"/>
        <v>45</v>
      </c>
      <c r="C51" s="12" t="s">
        <v>109</v>
      </c>
      <c r="D51" s="19">
        <v>2000</v>
      </c>
      <c r="E51" s="12" t="s">
        <v>12</v>
      </c>
      <c r="F51" s="13" t="s">
        <v>110</v>
      </c>
    </row>
    <row r="52" s="1" customFormat="1" ht="40" customHeight="1" spans="1:6">
      <c r="A52" s="16"/>
      <c r="B52" s="12">
        <f t="shared" si="1"/>
        <v>46</v>
      </c>
      <c r="C52" s="12" t="s">
        <v>111</v>
      </c>
      <c r="D52" s="19">
        <v>500</v>
      </c>
      <c r="E52" s="12" t="s">
        <v>112</v>
      </c>
      <c r="F52" s="13" t="s">
        <v>113</v>
      </c>
    </row>
    <row r="53" s="1" customFormat="1" ht="40" customHeight="1" spans="1:6">
      <c r="A53" s="16"/>
      <c r="B53" s="12">
        <f t="shared" si="1"/>
        <v>47</v>
      </c>
      <c r="C53" s="18" t="s">
        <v>114</v>
      </c>
      <c r="D53" s="19">
        <v>550</v>
      </c>
      <c r="E53" s="18" t="s">
        <v>112</v>
      </c>
      <c r="F53" s="13" t="s">
        <v>115</v>
      </c>
    </row>
    <row r="54" s="1" customFormat="1" ht="30" customHeight="1" spans="1:6">
      <c r="A54" s="16" t="s">
        <v>116</v>
      </c>
      <c r="B54" s="16" t="s">
        <v>10</v>
      </c>
      <c r="C54" s="16"/>
      <c r="D54" s="16">
        <f>SUM(D55:D58)</f>
        <v>4525.28</v>
      </c>
      <c r="E54" s="12"/>
      <c r="F54" s="13"/>
    </row>
    <row r="55" ht="30" customHeight="1" spans="1:6">
      <c r="A55" s="16"/>
      <c r="B55" s="12">
        <f t="shared" ref="B55:B58" si="2">ROW()-7</f>
        <v>48</v>
      </c>
      <c r="C55" s="12" t="s">
        <v>117</v>
      </c>
      <c r="D55" s="12">
        <v>1200</v>
      </c>
      <c r="E55" s="12" t="s">
        <v>12</v>
      </c>
      <c r="F55" s="13" t="s">
        <v>118</v>
      </c>
    </row>
    <row r="56" ht="30" customHeight="1" spans="1:6">
      <c r="A56" s="16"/>
      <c r="B56" s="12">
        <f t="shared" si="2"/>
        <v>49</v>
      </c>
      <c r="C56" s="12" t="s">
        <v>119</v>
      </c>
      <c r="D56" s="12">
        <v>2000</v>
      </c>
      <c r="E56" s="12" t="s">
        <v>12</v>
      </c>
      <c r="F56" s="13" t="s">
        <v>120</v>
      </c>
    </row>
    <row r="57" ht="30" customHeight="1" spans="1:6">
      <c r="A57" s="16"/>
      <c r="B57" s="12">
        <f t="shared" si="2"/>
        <v>50</v>
      </c>
      <c r="C57" s="12" t="s">
        <v>121</v>
      </c>
      <c r="D57" s="12">
        <v>1260</v>
      </c>
      <c r="E57" s="12" t="s">
        <v>12</v>
      </c>
      <c r="F57" s="13" t="s">
        <v>122</v>
      </c>
    </row>
    <row r="58" ht="30" customHeight="1" spans="1:6">
      <c r="A58" s="16"/>
      <c r="B58" s="12">
        <f t="shared" si="2"/>
        <v>51</v>
      </c>
      <c r="C58" s="12" t="s">
        <v>123</v>
      </c>
      <c r="D58" s="12">
        <v>65.28</v>
      </c>
      <c r="E58" s="12" t="s">
        <v>105</v>
      </c>
      <c r="F58" s="13" t="s">
        <v>124</v>
      </c>
    </row>
    <row r="59" ht="30" customHeight="1" spans="1:6">
      <c r="A59" s="16" t="s">
        <v>125</v>
      </c>
      <c r="B59" s="16"/>
      <c r="C59" s="16"/>
      <c r="D59" s="16">
        <f>D54+D22+D5</f>
        <v>18133.9</v>
      </c>
      <c r="E59" s="12"/>
      <c r="F59" s="13"/>
    </row>
  </sheetData>
  <autoFilter ref="A4:F59">
    <extLst/>
  </autoFilter>
  <sortState ref="C31:F52">
    <sortCondition ref="E31:E52"/>
  </sortState>
  <mergeCells count="14">
    <mergeCell ref="A1:B1"/>
    <mergeCell ref="A2:F2"/>
    <mergeCell ref="B5:C5"/>
    <mergeCell ref="B22:C22"/>
    <mergeCell ref="B54:C54"/>
    <mergeCell ref="A59:C59"/>
    <mergeCell ref="A5:A11"/>
    <mergeCell ref="A12:A19"/>
    <mergeCell ref="A20:A21"/>
    <mergeCell ref="A22:A28"/>
    <mergeCell ref="A29:A39"/>
    <mergeCell ref="A40:A49"/>
    <mergeCell ref="A50:A53"/>
    <mergeCell ref="A54:A58"/>
  </mergeCells>
  <printOptions horizontalCentered="1"/>
  <pageMargins left="0.66875" right="0.66875" top="0.590277777777778" bottom="0.590277777777778" header="0.5" footer="0.393055555555556"/>
  <pageSetup paperSize="9" firstPageNumber="4" fitToHeight="0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2021-05-31T14:06:00Z</dcterms:created>
  <dcterms:modified xsi:type="dcterms:W3CDTF">2025-12-26T08:28:31Z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B0DB1343B7B94DD0950EEDAEDC8284D1</vt:lpwstr>
  </property>
  <property fmtid="{D5CDD505-2E9C-101B-9397-08002B2CF9AE}" pid="3" name="KSOProductBuildVer">
    <vt:lpwstr>2052-12.1.0.16250</vt:lpwstr>
  </property>
</Properties>
</file>