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5" windowHeight="9990"/>
  </bookViews>
  <sheets>
    <sheet name="Sheet1" sheetId="1" r:id="rId1"/>
  </sheets>
  <definedNames>
    <definedName name="_xlnm.Print_Titles" localSheetId="0">Sheet1!$4:$7</definedName>
  </definedNames>
  <calcPr calcId="114210" fullCalcOnLoad="1"/>
</workbook>
</file>

<file path=xl/calcChain.xml><?xml version="1.0" encoding="utf-8"?>
<calcChain xmlns="http://schemas.openxmlformats.org/spreadsheetml/2006/main">
  <c r="L48" i="1"/>
  <c r="L47"/>
  <c r="T46"/>
  <c r="L46"/>
  <c r="L45"/>
  <c r="L44"/>
  <c r="T43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L19"/>
  <c r="L18"/>
  <c r="L17"/>
  <c r="L16"/>
  <c r="L15"/>
  <c r="L14"/>
  <c r="L13"/>
  <c r="L12"/>
  <c r="L11"/>
  <c r="L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<sst xmlns="http://schemas.openxmlformats.org/spreadsheetml/2006/main" count="160" uniqueCount="132">
  <si>
    <t>表1：</t>
  </si>
  <si>
    <t xml:space="preserve">岳阳市住房保障部门（章）：                                                                                                                          单位：户、套、平方米、万元 </t>
  </si>
  <si>
    <t>项目名称</t>
  </si>
  <si>
    <t>基本信息</t>
  </si>
  <si>
    <t>计划规模</t>
  </si>
  <si>
    <t>安置住房已开工建设</t>
  </si>
  <si>
    <t>安置住房基本建成</t>
  </si>
  <si>
    <t>安置住房竣工</t>
  </si>
  <si>
    <t>完成投资</t>
  </si>
  <si>
    <t>未开工项目</t>
  </si>
  <si>
    <t>项目实施主体</t>
  </si>
  <si>
    <t>建设地点</t>
  </si>
  <si>
    <t>当年实施户数</t>
  </si>
  <si>
    <t>拆迁面积</t>
  </si>
  <si>
    <t>总投资</t>
  </si>
  <si>
    <t>年度计划投资</t>
  </si>
  <si>
    <t>已签订安置协议户数</t>
  </si>
  <si>
    <t>完成拆迁户数</t>
  </si>
  <si>
    <t>完成拆迁面积</t>
  </si>
  <si>
    <t>套数</t>
  </si>
  <si>
    <t>面积</t>
  </si>
  <si>
    <t>原因</t>
  </si>
  <si>
    <t>预计开工时间</t>
  </si>
  <si>
    <t>实物安置</t>
  </si>
  <si>
    <t>货币安置</t>
  </si>
  <si>
    <t>新建安置房建设</t>
  </si>
  <si>
    <t>改扩翻</t>
  </si>
  <si>
    <t>新建安置房</t>
  </si>
  <si>
    <t>合  计</t>
  </si>
  <si>
    <t>(一)市本级及所辖区小计</t>
  </si>
  <si>
    <t>九华山棚改项目三期（洞庭大桥东引桥北侧）</t>
  </si>
  <si>
    <t>岳阳楼区人民政府</t>
  </si>
  <si>
    <t>东至东风湖路，南至洞庭湖大桥，西至沿湖大道，北至湖光路</t>
  </si>
  <si>
    <t>岳阳楼区九华山棚改项目三期（七里山周边）</t>
  </si>
  <si>
    <t>东至东风湖，南至东风湖电排，西至沿湖风光带，北至洞氮水厂</t>
  </si>
  <si>
    <t>岳阳楼区洞庭南路周边棚改项目（一期）</t>
  </si>
  <si>
    <t>东至先锋路，京广铁路沿线，南至金鹗路，西至洞庭湖，北至鱼巷子</t>
  </si>
  <si>
    <t>岳阳楼区胥家桥综合物流园周边（一期）</t>
  </si>
  <si>
    <t>东至居民区，南至海泰路，西至107，北至小鱼加工厂</t>
  </si>
  <si>
    <t>岳阳楼区大学城周边（一期）</t>
  </si>
  <si>
    <t>东至蔡家村，南至岳望高速，西至蔡家村，北至南湖大道</t>
  </si>
  <si>
    <t>君山区柳林洲纸厂片区棚改一期</t>
  </si>
  <si>
    <t>君山区城建投</t>
  </si>
  <si>
    <t>东至濠河，西至旅游路，南至君山垸大堤，北至濠河片区居民点</t>
  </si>
  <si>
    <t>君山区柳林洲自城院片区棚改一期</t>
  </si>
  <si>
    <t>东至君山大道，西至黄岸路，南至君山食品厂，北至柳林路</t>
  </si>
  <si>
    <t>南湖新区赶山路周边棚户区（一期）</t>
  </si>
  <si>
    <t>龙山管理处</t>
  </si>
  <si>
    <t>东至矮子坡安置房，南至毛屋谢家，西至赶山组，北至赶山南路</t>
  </si>
  <si>
    <t>南湖新区湖滨社区棚户区（二期）</t>
  </si>
  <si>
    <t>湖滨办事处</t>
  </si>
  <si>
    <t>东至枫树山，南至京广铁路，西至湖滨大道，北至曾家庄路</t>
  </si>
  <si>
    <t>屈原营田镇棚改</t>
  </si>
  <si>
    <t>营田镇政府</t>
  </si>
  <si>
    <t>东至尚磊路，南至S307，西至西大提，北至凤山村</t>
  </si>
  <si>
    <t>（二）县市小计</t>
  </si>
  <si>
    <t>汨罗市合心棚户区改造</t>
  </si>
  <si>
    <t>汨罗市安居投</t>
  </si>
  <si>
    <t>东至武广安置区，南至张家塘路，西至武广高铁，北至金塘路</t>
  </si>
  <si>
    <t>汨罗市西片区棚户区改造</t>
  </si>
  <si>
    <t>东至沿湖路，南至相思塘路，西至G240，北至通达路</t>
  </si>
  <si>
    <t>汨罗市信芳路片区棚户区改造</t>
  </si>
  <si>
    <t>东至求索北路，南至通达路，西至屈原大道，北至信芳路</t>
  </si>
  <si>
    <t>汨罗市高泉北路沿线棚户区改造</t>
  </si>
  <si>
    <t>东至友谊河 ，南至山塘路，西至高泉北路，北至玉兰路</t>
  </si>
  <si>
    <t>汨罗市楚天路沿线棚户区改造</t>
  </si>
  <si>
    <t>东至通江路，南至汨新大道，西至楚天大道，北至人民东路</t>
  </si>
  <si>
    <t>临湘市三角坪片区棚改项目</t>
  </si>
  <si>
    <t>长安街道办事处</t>
  </si>
  <si>
    <t>东至园艺场，南至长五路，西至建新北路，北至北环路</t>
  </si>
  <si>
    <t>临湘市福桥路片区棚改项目</t>
  </si>
  <si>
    <t>五里街道办事处</t>
  </si>
  <si>
    <t>东至福桥路，南至伟业西街，西至菜兰坡，北至长五路</t>
  </si>
  <si>
    <t>临湘市南正街片区棚改项目</t>
  </si>
  <si>
    <t>云湖街道办事处</t>
  </si>
  <si>
    <t>东至南太路，南至金阳路，西至五尖山，北至实验小学</t>
  </si>
  <si>
    <t>岳阳县荣湾湖东片区棚改项目</t>
  </si>
  <si>
    <t>荣家湾镇人民政府</t>
  </si>
  <si>
    <t>东至天鹅路，南至城北社区南侧，西至荣湾湖，北至殡仪馆对面长角</t>
  </si>
  <si>
    <t>岳阳县兴吴棚改项目</t>
  </si>
  <si>
    <t>东至岳荣新公路，南至荣湾湖，西至兴吴屋场，北至兴吴路</t>
  </si>
  <si>
    <t>岳阳县荣湾湖西片区棚改项目</t>
  </si>
  <si>
    <t>东至兴吴屋场，南至富荣路大桥，西至荣湾湖，北至兴无路</t>
  </si>
  <si>
    <t>岳阳县荣家湾镇麻塘片区棚改项目</t>
  </si>
  <si>
    <t>东至老岳荣公路，南至茶庄组北侧，西至新岳荣公路，北至民康康复医院</t>
  </si>
  <si>
    <t>岳阳县黄沙街集镇棚改项目</t>
  </si>
  <si>
    <t>黄沙街镇人民政府</t>
  </si>
  <si>
    <t>东至荣黄路，南至黄沙村尹开长屋，西至京广铁路，北至新市场</t>
  </si>
  <si>
    <t>岳阳县新墙集镇棚改项目</t>
  </si>
  <si>
    <t>新墙镇人民政府</t>
  </si>
  <si>
    <t>东至107国道，南至老集贸市场，西至集镇西街，北至荣公公路</t>
  </si>
  <si>
    <t>岳阳市湘北大道周边棚改项目</t>
  </si>
  <si>
    <t>新开镇人民政府</t>
  </si>
  <si>
    <t>东至107国道，南至新开中学，西至新开林场，北至廖家组</t>
  </si>
  <si>
    <t>华容县自来水一厂片区棚改</t>
  </si>
  <si>
    <t>岳阳惠华投资发展有限公司</t>
  </si>
  <si>
    <t>东至护城港，南至原公路征稽所，西至田家湖廉租房，北至老电信局</t>
  </si>
  <si>
    <t>华容县城北路片区棚户区改造</t>
  </si>
  <si>
    <t>东至城市广场，南至杜公巷，西至侨联学校，北至华容大道</t>
  </si>
  <si>
    <t>华容县北街棚户区改造</t>
  </si>
  <si>
    <t>东至华容河堤，南至航运公司，西至煤建巷，北至城关水委会</t>
  </si>
  <si>
    <t>湘阴县嵩焘棚户区改造项目(二期)</t>
  </si>
  <si>
    <t>湘阴县房地产管理局</t>
  </si>
  <si>
    <t>东到芙蓉北路，南到新世纪大道，西到旭东路，北到远大路</t>
  </si>
  <si>
    <t>湘阴县临港棚户区改造项目(二期)</t>
  </si>
  <si>
    <t>东到太博北路，南到新世纪大道，西临湘江，北到远大路</t>
  </si>
  <si>
    <t>湘阴县大屋围棚户区改造项目(二期)</t>
  </si>
  <si>
    <t>东到规划路，南到滨江路，西临县一中，北到江东路</t>
  </si>
  <si>
    <t>平江县潜泵厂棚户区</t>
  </si>
  <si>
    <t>平江县土地房屋征收管理办公室</t>
  </si>
  <si>
    <t>东至汨罗江、西至民建北路、南至碧潭大桥、北至启明东路</t>
  </si>
  <si>
    <t>平江县三犊源二期</t>
  </si>
  <si>
    <t>东至北街、西至曲池路、 南至影剧院、北至首家坪大道</t>
  </si>
  <si>
    <t>平江县大坡里棚户区</t>
  </si>
  <si>
    <t>东至三犊源路、西至曲池路、南至启明路、北至大西门路</t>
  </si>
  <si>
    <t>平江县怀甫北路棚户区</t>
  </si>
  <si>
    <t>东至怀甫北路、西至民建路、南至县妇幼、北至碧潭大桥</t>
  </si>
  <si>
    <t>平江县狮岩棚户区</t>
  </si>
  <si>
    <t>西至高速路，南至翠竹路，东至杨源路，北至百花台大道及汩罗江</t>
  </si>
  <si>
    <t>平江县潘坳棚户区</t>
  </si>
  <si>
    <t>南至火车连接线，西至高速公路，北至翠竹路，东至杨源路</t>
  </si>
  <si>
    <t>平江县供销合作联社棚户区改造</t>
  </si>
  <si>
    <t>平江县供销合作联社</t>
  </si>
  <si>
    <t>东至三阳政府北楼、西至三阳供销社解困楼、南至毛伟才、北至天岳派出所</t>
  </si>
  <si>
    <r>
      <rPr>
        <b/>
        <sz val="9"/>
        <color indexed="8"/>
        <rFont val="仿宋_GB2312"/>
        <family val="3"/>
        <charset val="134"/>
      </rPr>
      <t>注：</t>
    </r>
    <r>
      <rPr>
        <sz val="9"/>
        <color indexed="8"/>
        <rFont val="仿宋_GB2312"/>
        <family val="3"/>
        <charset val="134"/>
      </rPr>
      <t>1、依据湘建保〔2019〕17号文分项目填报此表，确保项目基础信息与17号文信息保持一致。</t>
    </r>
  </si>
  <si>
    <r>
      <rPr>
        <sz val="9"/>
        <color indexed="8"/>
        <rFont val="仿宋_GB2312"/>
        <family val="3"/>
        <charset val="134"/>
      </rPr>
      <t xml:space="preserve">   </t>
    </r>
    <r>
      <rPr>
        <b/>
        <sz val="9"/>
        <color indexed="8"/>
        <rFont val="仿宋_GB2312"/>
        <family val="3"/>
        <charset val="134"/>
      </rPr>
      <t xml:space="preserve"> 2.</t>
    </r>
    <r>
      <rPr>
        <sz val="9"/>
        <color indexed="8"/>
        <rFont val="仿宋_GB2312"/>
        <family val="3"/>
        <charset val="134"/>
      </rPr>
      <t>县市数据先分县市填报后再市州汇总合计。</t>
    </r>
  </si>
  <si>
    <t>填表人：</t>
  </si>
  <si>
    <t>单位负责人（签字）：</t>
  </si>
  <si>
    <t>巡查组负责人（签字）：</t>
  </si>
  <si>
    <t>填表时间：</t>
  </si>
  <si>
    <t>拆迁安置情况</t>
    <phoneticPr fontId="20" type="noConversion"/>
  </si>
  <si>
    <t>2019年1月—11月平江县棚户区改造项目信息表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</si>
</sst>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仿宋_GB2312"/>
      <family val="3"/>
      <charset val="134"/>
    </font>
    <font>
      <sz val="11"/>
      <color indexed="8"/>
      <name val="仿宋"/>
      <family val="3"/>
      <charset val="134"/>
    </font>
    <font>
      <sz val="16"/>
      <color indexed="8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仿宋_GB2312"/>
      <family val="3"/>
      <charset val="134"/>
    </font>
    <font>
      <b/>
      <sz val="9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2"/>
      <name val="宋体"/>
      <charset val="134"/>
    </font>
    <font>
      <sz val="12"/>
      <name val="Times New Roman"/>
      <family val="1"/>
    </font>
    <font>
      <sz val="11"/>
      <color indexed="8"/>
      <name val="宋体"/>
      <charset val="134"/>
    </font>
    <font>
      <sz val="9"/>
      <color indexed="8"/>
      <name val="仿宋_GB2312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/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76" fontId="3" fillId="4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14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9" fillId="0" borderId="1" xfId="17" applyFont="1" applyFill="1" applyBorder="1" applyAlignment="1" applyProtection="1">
      <alignment horizontal="left" vertical="center" wrapText="1"/>
    </xf>
    <xf numFmtId="0" fontId="9" fillId="0" borderId="1" xfId="4" applyFont="1" applyFill="1" applyBorder="1" applyAlignment="1" applyProtection="1">
      <alignment horizontal="left" vertical="center" wrapText="1"/>
    </xf>
    <xf numFmtId="0" fontId="9" fillId="0" borderId="1" xfId="15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14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4" applyNumberFormat="1" applyFont="1" applyFill="1" applyBorder="1" applyAlignment="1" applyProtection="1">
      <alignment horizontal="left" vertical="center" wrapText="1"/>
    </xf>
    <xf numFmtId="0" fontId="9" fillId="0" borderId="1" xfId="4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center" vertical="center" wrapText="1"/>
    </xf>
    <xf numFmtId="0" fontId="9" fillId="0" borderId="1" xfId="13" applyNumberFormat="1" applyFont="1" applyFill="1" applyBorder="1" applyAlignment="1" applyProtection="1">
      <alignment horizontal="left" vertical="center" wrapText="1"/>
    </xf>
    <xf numFmtId="0" fontId="9" fillId="0" borderId="1" xfId="6" applyNumberFormat="1" applyFont="1" applyFill="1" applyBorder="1" applyAlignment="1" applyProtection="1">
      <alignment horizontal="left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16" applyFont="1" applyFill="1" applyBorder="1" applyAlignment="1" applyProtection="1">
      <alignment horizontal="left" vertical="center" wrapText="1"/>
    </xf>
    <xf numFmtId="0" fontId="11" fillId="0" borderId="1" xfId="14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12" applyFont="1" applyFill="1" applyBorder="1" applyAlignment="1" applyProtection="1">
      <alignment horizontal="center" vertical="center" wrapText="1"/>
    </xf>
    <xf numFmtId="0" fontId="11" fillId="0" borderId="4" xfId="14" applyNumberFormat="1" applyFont="1" applyFill="1" applyBorder="1" applyAlignment="1" applyProtection="1">
      <alignment horizontal="center" vertical="center" wrapText="1"/>
    </xf>
    <xf numFmtId="0" fontId="11" fillId="0" borderId="1" xfId="14" applyNumberFormat="1" applyFont="1" applyFill="1" applyBorder="1" applyAlignment="1" applyProtection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18">
    <cellStyle name="常规" xfId="0" builtinId="0"/>
    <cellStyle name="常规 10" xfId="1"/>
    <cellStyle name="常规 10 2 2 2" xfId="2"/>
    <cellStyle name="常规 11 2 2" xfId="3"/>
    <cellStyle name="常规 2" xfId="4"/>
    <cellStyle name="常规 2 6 9" xfId="5"/>
    <cellStyle name="常规 21" xfId="6"/>
    <cellStyle name="常规 39" xfId="7"/>
    <cellStyle name="常规 5_2018年城镇棚户区改造总项目表（表三）" xfId="8"/>
    <cellStyle name="常规 56" xfId="9"/>
    <cellStyle name="常规 62" xfId="10"/>
    <cellStyle name="常规 64" xfId="11"/>
    <cellStyle name="常规_2016年城镇保障性安居工程建设计划任务分解表" xfId="12"/>
    <cellStyle name="常规_2017棚改计划项目表_2018-2020年项目表2" xfId="13"/>
    <cellStyle name="常规_Sheet1" xfId="14"/>
    <cellStyle name="常规_Sheet1 2" xfId="15"/>
    <cellStyle name="常规_城市棚户区_33" xfId="16"/>
    <cellStyle name="常规_附件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>
      <pane ySplit="7" topLeftCell="A42" activePane="bottomLeft" state="frozen"/>
      <selection pane="bottomLeft" activeCell="A3" sqref="A3:AA3"/>
    </sheetView>
  </sheetViews>
  <sheetFormatPr defaultRowHeight="14.25"/>
  <cols>
    <col min="1" max="1" width="14.875" style="5" customWidth="1"/>
    <col min="2" max="2" width="13.375" style="6" customWidth="1"/>
    <col min="3" max="3" width="15.875" style="6" customWidth="1"/>
    <col min="4" max="5" width="7.125" style="6" customWidth="1"/>
    <col min="6" max="6" width="7.875" style="6" customWidth="1"/>
    <col min="7" max="7" width="6.75" style="6" customWidth="1"/>
    <col min="8" max="8" width="8" style="6" customWidth="1"/>
    <col min="9" max="9" width="10.375" style="6" customWidth="1"/>
    <col min="10" max="10" width="9.5" style="6" customWidth="1"/>
    <col min="11" max="11" width="9" style="6" customWidth="1"/>
    <col min="12" max="13" width="7.125" style="6" customWidth="1"/>
    <col min="14" max="15" width="6.25" style="6" customWidth="1"/>
    <col min="16" max="16" width="7.125" style="7" customWidth="1"/>
    <col min="17" max="17" width="7.75" style="6" customWidth="1"/>
    <col min="18" max="18" width="8.875" style="6" customWidth="1"/>
    <col min="19" max="19" width="7.5" style="7" customWidth="1"/>
    <col min="20" max="20" width="8.875" style="6" customWidth="1"/>
    <col min="21" max="21" width="6.25" style="7" customWidth="1"/>
    <col min="22" max="22" width="8.5" style="6" customWidth="1"/>
    <col min="23" max="23" width="5.75" style="7" customWidth="1"/>
    <col min="24" max="24" width="7.375" style="6" customWidth="1"/>
    <col min="25" max="25" width="9.125" style="6" customWidth="1"/>
    <col min="26" max="26" width="5.875" style="5" customWidth="1"/>
    <col min="27" max="27" width="8.625" style="5" customWidth="1"/>
    <col min="28" max="16384" width="9" style="1"/>
  </cols>
  <sheetData>
    <row r="1" spans="1:27" ht="18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39.75" customHeight="1">
      <c r="A2" s="60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27.7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s="2" customFormat="1" ht="32.25" customHeight="1">
      <c r="A4" s="63" t="s">
        <v>2</v>
      </c>
      <c r="B4" s="63" t="s">
        <v>3</v>
      </c>
      <c r="C4" s="63"/>
      <c r="D4" s="63" t="s">
        <v>4</v>
      </c>
      <c r="E4" s="63"/>
      <c r="F4" s="63"/>
      <c r="G4" s="63"/>
      <c r="H4" s="63"/>
      <c r="I4" s="63"/>
      <c r="J4" s="63"/>
      <c r="K4" s="63"/>
      <c r="L4" s="63" t="s">
        <v>130</v>
      </c>
      <c r="M4" s="63"/>
      <c r="N4" s="63"/>
      <c r="O4" s="63"/>
      <c r="P4" s="63"/>
      <c r="Q4" s="63"/>
      <c r="R4" s="63"/>
      <c r="S4" s="63" t="s">
        <v>5</v>
      </c>
      <c r="T4" s="63"/>
      <c r="U4" s="63" t="s">
        <v>6</v>
      </c>
      <c r="V4" s="63"/>
      <c r="W4" s="64" t="s">
        <v>7</v>
      </c>
      <c r="X4" s="65"/>
      <c r="Y4" s="71" t="s">
        <v>8</v>
      </c>
      <c r="Z4" s="64" t="s">
        <v>9</v>
      </c>
      <c r="AA4" s="65"/>
    </row>
    <row r="5" spans="1:27" s="2" customFormat="1" ht="21" customHeight="1">
      <c r="A5" s="63"/>
      <c r="B5" s="63" t="s">
        <v>10</v>
      </c>
      <c r="C5" s="63" t="s">
        <v>11</v>
      </c>
      <c r="D5" s="77" t="s">
        <v>12</v>
      </c>
      <c r="E5" s="77"/>
      <c r="F5" s="77"/>
      <c r="G5" s="77"/>
      <c r="H5" s="78"/>
      <c r="I5" s="63" t="s">
        <v>13</v>
      </c>
      <c r="J5" s="63" t="s">
        <v>14</v>
      </c>
      <c r="K5" s="63" t="s">
        <v>15</v>
      </c>
      <c r="L5" s="78" t="s">
        <v>16</v>
      </c>
      <c r="M5" s="78"/>
      <c r="N5" s="71"/>
      <c r="O5" s="71"/>
      <c r="P5" s="63"/>
      <c r="Q5" s="79" t="s">
        <v>17</v>
      </c>
      <c r="R5" s="63" t="s">
        <v>18</v>
      </c>
      <c r="S5" s="83" t="s">
        <v>19</v>
      </c>
      <c r="T5" s="63" t="s">
        <v>20</v>
      </c>
      <c r="U5" s="74" t="s">
        <v>19</v>
      </c>
      <c r="V5" s="63" t="s">
        <v>20</v>
      </c>
      <c r="W5" s="68" t="s">
        <v>19</v>
      </c>
      <c r="X5" s="71" t="s">
        <v>20</v>
      </c>
      <c r="Y5" s="72"/>
      <c r="Z5" s="71" t="s">
        <v>21</v>
      </c>
      <c r="AA5" s="71" t="s">
        <v>22</v>
      </c>
    </row>
    <row r="6" spans="1:27" s="2" customFormat="1" ht="21" customHeight="1">
      <c r="A6" s="63"/>
      <c r="B6" s="63"/>
      <c r="C6" s="63"/>
      <c r="D6" s="72"/>
      <c r="E6" s="79" t="s">
        <v>23</v>
      </c>
      <c r="F6" s="80"/>
      <c r="G6" s="65"/>
      <c r="H6" s="68" t="s">
        <v>24</v>
      </c>
      <c r="I6" s="63"/>
      <c r="J6" s="63"/>
      <c r="K6" s="63"/>
      <c r="L6" s="72"/>
      <c r="M6" s="79" t="s">
        <v>23</v>
      </c>
      <c r="N6" s="80"/>
      <c r="O6" s="65"/>
      <c r="P6" s="68" t="s">
        <v>24</v>
      </c>
      <c r="Q6" s="81"/>
      <c r="R6" s="63"/>
      <c r="S6" s="83"/>
      <c r="T6" s="63"/>
      <c r="U6" s="75"/>
      <c r="V6" s="63"/>
      <c r="W6" s="69"/>
      <c r="X6" s="72"/>
      <c r="Y6" s="72"/>
      <c r="Z6" s="72"/>
      <c r="AA6" s="72"/>
    </row>
    <row r="7" spans="1:27" s="2" customFormat="1" ht="51.75" customHeight="1">
      <c r="A7" s="63"/>
      <c r="B7" s="63"/>
      <c r="C7" s="63"/>
      <c r="D7" s="82"/>
      <c r="E7" s="10"/>
      <c r="F7" s="8" t="s">
        <v>25</v>
      </c>
      <c r="G7" s="9" t="s">
        <v>26</v>
      </c>
      <c r="H7" s="70"/>
      <c r="I7" s="63"/>
      <c r="J7" s="63"/>
      <c r="K7" s="63"/>
      <c r="L7" s="82"/>
      <c r="M7" s="10"/>
      <c r="N7" s="8" t="s">
        <v>27</v>
      </c>
      <c r="O7" s="9" t="s">
        <v>26</v>
      </c>
      <c r="P7" s="70"/>
      <c r="Q7" s="82"/>
      <c r="R7" s="63"/>
      <c r="S7" s="83"/>
      <c r="T7" s="63"/>
      <c r="U7" s="76"/>
      <c r="V7" s="63"/>
      <c r="W7" s="70"/>
      <c r="X7" s="73"/>
      <c r="Y7" s="73"/>
      <c r="Z7" s="73"/>
      <c r="AA7" s="73"/>
    </row>
    <row r="8" spans="1:27" s="3" customFormat="1" ht="36" hidden="1" customHeight="1">
      <c r="A8" s="11" t="s">
        <v>28</v>
      </c>
      <c r="B8" s="11"/>
      <c r="C8" s="11"/>
      <c r="D8" s="11">
        <f t="shared" ref="D8:Y8" si="0">SUM(D9,D20)</f>
        <v>7926</v>
      </c>
      <c r="E8" s="11">
        <f t="shared" si="0"/>
        <v>1035</v>
      </c>
      <c r="F8" s="11">
        <f t="shared" si="0"/>
        <v>1035</v>
      </c>
      <c r="G8" s="11">
        <f t="shared" si="0"/>
        <v>0</v>
      </c>
      <c r="H8" s="11">
        <f t="shared" si="0"/>
        <v>6891</v>
      </c>
      <c r="I8" s="11">
        <f t="shared" si="0"/>
        <v>890443</v>
      </c>
      <c r="J8" s="11">
        <f t="shared" si="0"/>
        <v>550662</v>
      </c>
      <c r="K8" s="11">
        <f t="shared" si="0"/>
        <v>522598</v>
      </c>
      <c r="L8" s="11">
        <f t="shared" si="0"/>
        <v>5264</v>
      </c>
      <c r="M8" s="11">
        <f t="shared" si="0"/>
        <v>825</v>
      </c>
      <c r="N8" s="11">
        <f t="shared" si="0"/>
        <v>825</v>
      </c>
      <c r="O8" s="11">
        <f t="shared" si="0"/>
        <v>0</v>
      </c>
      <c r="P8" s="11">
        <f t="shared" si="0"/>
        <v>4439</v>
      </c>
      <c r="Q8" s="11">
        <f t="shared" si="0"/>
        <v>4366</v>
      </c>
      <c r="R8" s="11">
        <f t="shared" si="0"/>
        <v>460668</v>
      </c>
      <c r="S8" s="11">
        <f t="shared" si="0"/>
        <v>785</v>
      </c>
      <c r="T8" s="11">
        <f t="shared" si="0"/>
        <v>96696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259718</v>
      </c>
      <c r="Z8" s="54"/>
      <c r="AA8" s="54"/>
    </row>
    <row r="9" spans="1:27" s="3" customFormat="1" ht="36" hidden="1" customHeight="1">
      <c r="A9" s="12" t="s">
        <v>29</v>
      </c>
      <c r="B9" s="12"/>
      <c r="C9" s="12"/>
      <c r="D9" s="12">
        <f t="shared" ref="D9:Y9" si="1">SUM(D10:D19)</f>
        <v>2226</v>
      </c>
      <c r="E9" s="12">
        <f t="shared" si="1"/>
        <v>250</v>
      </c>
      <c r="F9" s="12">
        <f t="shared" si="1"/>
        <v>250</v>
      </c>
      <c r="G9" s="12">
        <f t="shared" si="1"/>
        <v>0</v>
      </c>
      <c r="H9" s="12">
        <f t="shared" si="1"/>
        <v>1976</v>
      </c>
      <c r="I9" s="12">
        <f t="shared" si="1"/>
        <v>310101</v>
      </c>
      <c r="J9" s="12">
        <f t="shared" si="1"/>
        <v>217308</v>
      </c>
      <c r="K9" s="12">
        <f t="shared" si="1"/>
        <v>213308</v>
      </c>
      <c r="L9" s="12">
        <f t="shared" si="1"/>
        <v>749</v>
      </c>
      <c r="M9" s="12">
        <f t="shared" ref="M9:R9" si="2">SUM(M10:M19)</f>
        <v>40</v>
      </c>
      <c r="N9" s="12">
        <f t="shared" si="2"/>
        <v>40</v>
      </c>
      <c r="O9" s="12">
        <f t="shared" si="2"/>
        <v>0</v>
      </c>
      <c r="P9" s="12">
        <f t="shared" si="2"/>
        <v>709</v>
      </c>
      <c r="Q9" s="12">
        <f t="shared" si="2"/>
        <v>683</v>
      </c>
      <c r="R9" s="12">
        <f t="shared" si="2"/>
        <v>91794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36102</v>
      </c>
      <c r="Z9" s="54"/>
      <c r="AA9" s="54"/>
    </row>
    <row r="10" spans="1:27" s="3" customFormat="1" ht="36" hidden="1" customHeight="1">
      <c r="A10" s="13" t="s">
        <v>30</v>
      </c>
      <c r="B10" s="13" t="s">
        <v>31</v>
      </c>
      <c r="C10" s="13" t="s">
        <v>32</v>
      </c>
      <c r="D10" s="14">
        <v>276</v>
      </c>
      <c r="E10" s="15">
        <v>0</v>
      </c>
      <c r="F10" s="15">
        <v>0</v>
      </c>
      <c r="G10" s="15">
        <v>0</v>
      </c>
      <c r="H10" s="14">
        <v>276</v>
      </c>
      <c r="I10" s="28">
        <v>55251</v>
      </c>
      <c r="J10" s="28">
        <v>41500</v>
      </c>
      <c r="K10" s="28">
        <v>41500</v>
      </c>
      <c r="L10" s="38">
        <f t="shared" ref="L10:L19" si="3">SUM(M10,P10)</f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54"/>
      <c r="AA10" s="54"/>
    </row>
    <row r="11" spans="1:27" s="3" customFormat="1" ht="36" hidden="1" customHeight="1">
      <c r="A11" s="16" t="s">
        <v>33</v>
      </c>
      <c r="B11" s="13" t="s">
        <v>31</v>
      </c>
      <c r="C11" s="16" t="s">
        <v>34</v>
      </c>
      <c r="D11" s="17">
        <v>389</v>
      </c>
      <c r="E11" s="17">
        <v>0</v>
      </c>
      <c r="F11" s="17">
        <v>0</v>
      </c>
      <c r="G11" s="17">
        <v>0</v>
      </c>
      <c r="H11" s="17">
        <v>389</v>
      </c>
      <c r="I11" s="17">
        <v>66797</v>
      </c>
      <c r="J11" s="40">
        <v>43900</v>
      </c>
      <c r="K11" s="40">
        <v>43900</v>
      </c>
      <c r="L11" s="38">
        <f t="shared" si="3"/>
        <v>342</v>
      </c>
      <c r="M11" s="39">
        <v>0</v>
      </c>
      <c r="N11" s="39">
        <v>0</v>
      </c>
      <c r="O11" s="39">
        <v>0</v>
      </c>
      <c r="P11" s="39">
        <v>342</v>
      </c>
      <c r="Q11" s="39">
        <v>341</v>
      </c>
      <c r="R11" s="39">
        <v>49500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54"/>
      <c r="AA11" s="54"/>
    </row>
    <row r="12" spans="1:27" s="3" customFormat="1" ht="36" hidden="1" customHeight="1">
      <c r="A12" s="16" t="s">
        <v>35</v>
      </c>
      <c r="B12" s="13" t="s">
        <v>31</v>
      </c>
      <c r="C12" s="18" t="s">
        <v>36</v>
      </c>
      <c r="D12" s="17">
        <v>190</v>
      </c>
      <c r="E12" s="17">
        <v>0</v>
      </c>
      <c r="F12" s="17">
        <v>0</v>
      </c>
      <c r="G12" s="17">
        <v>0</v>
      </c>
      <c r="H12" s="17">
        <v>190</v>
      </c>
      <c r="I12" s="17">
        <v>20197</v>
      </c>
      <c r="J12" s="40">
        <v>15000</v>
      </c>
      <c r="K12" s="40">
        <v>15000</v>
      </c>
      <c r="L12" s="38">
        <f t="shared" si="3"/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54"/>
      <c r="AA12" s="54"/>
    </row>
    <row r="13" spans="1:27" s="3" customFormat="1" ht="36" hidden="1" customHeight="1">
      <c r="A13" s="13" t="s">
        <v>37</v>
      </c>
      <c r="B13" s="13" t="s">
        <v>31</v>
      </c>
      <c r="C13" s="13" t="s">
        <v>38</v>
      </c>
      <c r="D13" s="17">
        <v>126</v>
      </c>
      <c r="E13" s="17">
        <v>0</v>
      </c>
      <c r="F13" s="17">
        <v>0</v>
      </c>
      <c r="G13" s="17">
        <v>0</v>
      </c>
      <c r="H13" s="17">
        <v>126</v>
      </c>
      <c r="I13" s="17">
        <v>21000</v>
      </c>
      <c r="J13" s="28">
        <v>18600</v>
      </c>
      <c r="K13" s="28">
        <v>18600</v>
      </c>
      <c r="L13" s="38">
        <f t="shared" si="3"/>
        <v>4</v>
      </c>
      <c r="M13" s="39">
        <v>0</v>
      </c>
      <c r="N13" s="39">
        <v>0</v>
      </c>
      <c r="O13" s="39">
        <v>0</v>
      </c>
      <c r="P13" s="39">
        <v>4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54"/>
      <c r="AA13" s="54"/>
    </row>
    <row r="14" spans="1:27" s="3" customFormat="1" ht="36" hidden="1" customHeight="1">
      <c r="A14" s="13" t="s">
        <v>39</v>
      </c>
      <c r="B14" s="13" t="s">
        <v>31</v>
      </c>
      <c r="C14" s="16" t="s">
        <v>40</v>
      </c>
      <c r="D14" s="17">
        <v>290</v>
      </c>
      <c r="E14" s="17">
        <v>0</v>
      </c>
      <c r="F14" s="17">
        <v>0</v>
      </c>
      <c r="G14" s="17">
        <v>0</v>
      </c>
      <c r="H14" s="17">
        <v>290</v>
      </c>
      <c r="I14" s="17">
        <v>34800</v>
      </c>
      <c r="J14" s="28">
        <v>26100</v>
      </c>
      <c r="K14" s="28">
        <v>26100</v>
      </c>
      <c r="L14" s="38">
        <f t="shared" si="3"/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54"/>
      <c r="AA14" s="54"/>
    </row>
    <row r="15" spans="1:27" s="3" customFormat="1" ht="36" hidden="1" customHeight="1">
      <c r="A15" s="19" t="s">
        <v>41</v>
      </c>
      <c r="B15" s="20" t="s">
        <v>42</v>
      </c>
      <c r="C15" s="19" t="s">
        <v>43</v>
      </c>
      <c r="D15" s="17">
        <v>200</v>
      </c>
      <c r="E15" s="17">
        <v>100</v>
      </c>
      <c r="F15" s="17">
        <v>100</v>
      </c>
      <c r="G15" s="17">
        <v>0</v>
      </c>
      <c r="H15" s="17">
        <v>100</v>
      </c>
      <c r="I15" s="17">
        <v>17800</v>
      </c>
      <c r="J15" s="14">
        <v>7000</v>
      </c>
      <c r="K15" s="29">
        <v>5000</v>
      </c>
      <c r="L15" s="38">
        <f t="shared" si="3"/>
        <v>52</v>
      </c>
      <c r="M15" s="39">
        <v>22</v>
      </c>
      <c r="N15" s="39">
        <v>22</v>
      </c>
      <c r="O15" s="39">
        <v>0</v>
      </c>
      <c r="P15" s="39">
        <v>30</v>
      </c>
      <c r="Q15" s="39">
        <v>21</v>
      </c>
      <c r="R15" s="39">
        <v>1869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735</v>
      </c>
      <c r="Z15" s="54"/>
      <c r="AA15" s="54"/>
    </row>
    <row r="16" spans="1:27" s="3" customFormat="1" ht="36" hidden="1" customHeight="1">
      <c r="A16" s="19" t="s">
        <v>44</v>
      </c>
      <c r="B16" s="20" t="s">
        <v>42</v>
      </c>
      <c r="C16" s="19" t="s">
        <v>45</v>
      </c>
      <c r="D16" s="17">
        <v>300</v>
      </c>
      <c r="E16" s="17">
        <v>150</v>
      </c>
      <c r="F16" s="17">
        <v>150</v>
      </c>
      <c r="G16" s="17">
        <v>0</v>
      </c>
      <c r="H16" s="17">
        <v>150</v>
      </c>
      <c r="I16" s="17">
        <v>26100</v>
      </c>
      <c r="J16" s="14">
        <v>9308</v>
      </c>
      <c r="K16" s="41">
        <v>7308</v>
      </c>
      <c r="L16" s="38">
        <f t="shared" si="3"/>
        <v>50</v>
      </c>
      <c r="M16" s="39">
        <v>18</v>
      </c>
      <c r="N16" s="39">
        <v>18</v>
      </c>
      <c r="O16" s="39">
        <v>0</v>
      </c>
      <c r="P16" s="39">
        <v>32</v>
      </c>
      <c r="Q16" s="39">
        <v>20</v>
      </c>
      <c r="R16" s="39">
        <v>1740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620</v>
      </c>
      <c r="Z16" s="54"/>
      <c r="AA16" s="54"/>
    </row>
    <row r="17" spans="1:256" s="3" customFormat="1" ht="36" hidden="1" customHeight="1">
      <c r="A17" s="19" t="s">
        <v>46</v>
      </c>
      <c r="B17" s="20" t="s">
        <v>47</v>
      </c>
      <c r="C17" s="19" t="s">
        <v>48</v>
      </c>
      <c r="D17" s="17">
        <v>198</v>
      </c>
      <c r="E17" s="17">
        <v>0</v>
      </c>
      <c r="F17" s="17">
        <v>0</v>
      </c>
      <c r="G17" s="17">
        <v>0</v>
      </c>
      <c r="H17" s="17">
        <v>198</v>
      </c>
      <c r="I17" s="17">
        <v>28710</v>
      </c>
      <c r="J17" s="41">
        <v>25000</v>
      </c>
      <c r="K17" s="41">
        <v>25000</v>
      </c>
      <c r="L17" s="38">
        <f t="shared" si="3"/>
        <v>177</v>
      </c>
      <c r="M17" s="39">
        <v>0</v>
      </c>
      <c r="N17" s="39">
        <v>0</v>
      </c>
      <c r="O17" s="39">
        <v>0</v>
      </c>
      <c r="P17" s="39">
        <v>177</v>
      </c>
      <c r="Q17" s="39">
        <v>177</v>
      </c>
      <c r="R17" s="39">
        <v>25665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22347</v>
      </c>
      <c r="Z17" s="54"/>
      <c r="AA17" s="54"/>
    </row>
    <row r="18" spans="1:256" s="3" customFormat="1" ht="36" hidden="1" customHeight="1">
      <c r="A18" s="19" t="s">
        <v>49</v>
      </c>
      <c r="B18" s="20" t="s">
        <v>50</v>
      </c>
      <c r="C18" s="19" t="s">
        <v>51</v>
      </c>
      <c r="D18" s="17">
        <v>57</v>
      </c>
      <c r="E18" s="17">
        <v>0</v>
      </c>
      <c r="F18" s="17">
        <v>0</v>
      </c>
      <c r="G18" s="17">
        <v>0</v>
      </c>
      <c r="H18" s="17">
        <v>57</v>
      </c>
      <c r="I18" s="17">
        <v>18446</v>
      </c>
      <c r="J18" s="29">
        <v>10900</v>
      </c>
      <c r="K18" s="29">
        <v>10900</v>
      </c>
      <c r="L18" s="38">
        <f t="shared" si="3"/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54"/>
      <c r="AA18" s="54"/>
    </row>
    <row r="19" spans="1:256" s="3" customFormat="1" ht="36" hidden="1" customHeight="1">
      <c r="A19" s="19" t="s">
        <v>52</v>
      </c>
      <c r="B19" s="20" t="s">
        <v>53</v>
      </c>
      <c r="C19" s="19" t="s">
        <v>54</v>
      </c>
      <c r="D19" s="17">
        <v>200</v>
      </c>
      <c r="E19" s="17">
        <v>0</v>
      </c>
      <c r="F19" s="17">
        <v>0</v>
      </c>
      <c r="G19" s="17">
        <v>0</v>
      </c>
      <c r="H19" s="17">
        <v>200</v>
      </c>
      <c r="I19" s="17">
        <v>21000</v>
      </c>
      <c r="J19" s="42">
        <v>20000</v>
      </c>
      <c r="K19" s="29">
        <v>20000</v>
      </c>
      <c r="L19" s="38">
        <f t="shared" si="3"/>
        <v>124</v>
      </c>
      <c r="M19" s="39">
        <v>0</v>
      </c>
      <c r="N19" s="39">
        <v>0</v>
      </c>
      <c r="O19" s="39">
        <v>0</v>
      </c>
      <c r="P19" s="39">
        <v>124</v>
      </c>
      <c r="Q19" s="39">
        <v>124</v>
      </c>
      <c r="R19" s="39">
        <v>13020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12400</v>
      </c>
      <c r="Z19" s="54"/>
      <c r="AA19" s="54"/>
    </row>
    <row r="20" spans="1:256" s="4" customFormat="1" ht="36" hidden="1" customHeight="1">
      <c r="A20" s="12" t="s">
        <v>55</v>
      </c>
      <c r="B20" s="12"/>
      <c r="C20" s="12"/>
      <c r="D20" s="21">
        <f t="shared" ref="D20:Y20" si="4">SUM(D21:D48)</f>
        <v>5700</v>
      </c>
      <c r="E20" s="21">
        <f t="shared" si="4"/>
        <v>785</v>
      </c>
      <c r="F20" s="21">
        <f t="shared" si="4"/>
        <v>785</v>
      </c>
      <c r="G20" s="21">
        <f t="shared" si="4"/>
        <v>0</v>
      </c>
      <c r="H20" s="21">
        <f t="shared" si="4"/>
        <v>4915</v>
      </c>
      <c r="I20" s="21">
        <f t="shared" si="4"/>
        <v>580342</v>
      </c>
      <c r="J20" s="21">
        <f t="shared" si="4"/>
        <v>333354</v>
      </c>
      <c r="K20" s="21">
        <f t="shared" si="4"/>
        <v>309290</v>
      </c>
      <c r="L20" s="21">
        <f t="shared" si="4"/>
        <v>4515</v>
      </c>
      <c r="M20" s="21">
        <f t="shared" si="4"/>
        <v>785</v>
      </c>
      <c r="N20" s="21">
        <f t="shared" si="4"/>
        <v>785</v>
      </c>
      <c r="O20" s="21">
        <f t="shared" si="4"/>
        <v>0</v>
      </c>
      <c r="P20" s="21">
        <f t="shared" si="4"/>
        <v>3730</v>
      </c>
      <c r="Q20" s="21">
        <f t="shared" si="4"/>
        <v>3683</v>
      </c>
      <c r="R20" s="21">
        <f t="shared" si="4"/>
        <v>368874</v>
      </c>
      <c r="S20" s="21">
        <f t="shared" si="4"/>
        <v>785</v>
      </c>
      <c r="T20" s="21">
        <f t="shared" si="4"/>
        <v>96696</v>
      </c>
      <c r="U20" s="21">
        <f t="shared" si="4"/>
        <v>0</v>
      </c>
      <c r="V20" s="21">
        <f t="shared" si="4"/>
        <v>0</v>
      </c>
      <c r="W20" s="21">
        <f t="shared" si="4"/>
        <v>0</v>
      </c>
      <c r="X20" s="21">
        <f t="shared" si="4"/>
        <v>0</v>
      </c>
      <c r="Y20" s="21">
        <f t="shared" si="4"/>
        <v>223616</v>
      </c>
      <c r="Z20" s="55"/>
      <c r="AA20" s="55"/>
    </row>
    <row r="21" spans="1:256" s="4" customFormat="1" ht="36" hidden="1" customHeight="1">
      <c r="A21" s="22" t="s">
        <v>56</v>
      </c>
      <c r="B21" s="22" t="s">
        <v>57</v>
      </c>
      <c r="C21" s="22" t="s">
        <v>58</v>
      </c>
      <c r="D21" s="17">
        <v>60</v>
      </c>
      <c r="E21" s="17">
        <v>0</v>
      </c>
      <c r="F21" s="17">
        <v>0</v>
      </c>
      <c r="G21" s="17">
        <v>0</v>
      </c>
      <c r="H21" s="17">
        <v>60</v>
      </c>
      <c r="I21" s="17">
        <v>7500</v>
      </c>
      <c r="J21" s="43">
        <v>4027</v>
      </c>
      <c r="K21" s="43">
        <v>4027</v>
      </c>
      <c r="L21" s="38">
        <f t="shared" ref="L21:L48" si="5">SUM(M21,P21)</f>
        <v>50</v>
      </c>
      <c r="M21" s="39">
        <v>0</v>
      </c>
      <c r="N21" s="39">
        <v>0</v>
      </c>
      <c r="O21" s="39">
        <v>0</v>
      </c>
      <c r="P21" s="39">
        <v>50</v>
      </c>
      <c r="Q21" s="39">
        <v>50</v>
      </c>
      <c r="R21" s="39">
        <v>6250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3356</v>
      </c>
      <c r="Z21" s="55"/>
      <c r="AA21" s="55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s="4" customFormat="1" ht="36" hidden="1" customHeight="1">
      <c r="A22" s="22" t="s">
        <v>59</v>
      </c>
      <c r="B22" s="22" t="s">
        <v>57</v>
      </c>
      <c r="C22" s="22" t="s">
        <v>60</v>
      </c>
      <c r="D22" s="17">
        <v>374</v>
      </c>
      <c r="E22" s="17">
        <v>0</v>
      </c>
      <c r="F22" s="17">
        <v>0</v>
      </c>
      <c r="G22" s="17">
        <v>0</v>
      </c>
      <c r="H22" s="17">
        <v>374</v>
      </c>
      <c r="I22" s="17">
        <v>46750</v>
      </c>
      <c r="J22" s="43">
        <v>25101</v>
      </c>
      <c r="K22" s="43">
        <v>25101</v>
      </c>
      <c r="L22" s="38">
        <f t="shared" si="5"/>
        <v>290</v>
      </c>
      <c r="M22" s="39">
        <v>0</v>
      </c>
      <c r="N22" s="39">
        <v>0</v>
      </c>
      <c r="O22" s="39">
        <v>0</v>
      </c>
      <c r="P22" s="39">
        <v>290</v>
      </c>
      <c r="Q22" s="39">
        <v>290</v>
      </c>
      <c r="R22" s="39">
        <v>36250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19463</v>
      </c>
      <c r="Z22" s="55"/>
      <c r="AA22" s="55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s="4" customFormat="1" ht="36" hidden="1" customHeight="1">
      <c r="A23" s="23" t="s">
        <v>61</v>
      </c>
      <c r="B23" s="22" t="s">
        <v>57</v>
      </c>
      <c r="C23" s="24" t="s">
        <v>62</v>
      </c>
      <c r="D23" s="17">
        <v>70</v>
      </c>
      <c r="E23" s="17">
        <v>0</v>
      </c>
      <c r="F23" s="17">
        <v>0</v>
      </c>
      <c r="G23" s="17">
        <v>0</v>
      </c>
      <c r="H23" s="17">
        <v>70</v>
      </c>
      <c r="I23" s="17">
        <v>8400</v>
      </c>
      <c r="J23" s="44">
        <v>3922</v>
      </c>
      <c r="K23" s="44">
        <v>3922</v>
      </c>
      <c r="L23" s="38">
        <f t="shared" si="5"/>
        <v>60</v>
      </c>
      <c r="M23" s="39">
        <v>0</v>
      </c>
      <c r="N23" s="39">
        <v>0</v>
      </c>
      <c r="O23" s="39">
        <v>0</v>
      </c>
      <c r="P23" s="39">
        <v>60</v>
      </c>
      <c r="Q23" s="39">
        <v>60</v>
      </c>
      <c r="R23" s="39">
        <v>7200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3362</v>
      </c>
      <c r="Z23" s="55"/>
      <c r="AA23" s="55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s="4" customFormat="1" ht="36" hidden="1" customHeight="1">
      <c r="A24" s="22" t="s">
        <v>63</v>
      </c>
      <c r="B24" s="22" t="s">
        <v>57</v>
      </c>
      <c r="C24" s="24" t="s">
        <v>64</v>
      </c>
      <c r="D24" s="17">
        <v>368</v>
      </c>
      <c r="E24" s="17">
        <v>0</v>
      </c>
      <c r="F24" s="17">
        <v>0</v>
      </c>
      <c r="G24" s="17">
        <v>0</v>
      </c>
      <c r="H24" s="17">
        <v>368</v>
      </c>
      <c r="I24" s="17">
        <v>34960</v>
      </c>
      <c r="J24" s="43">
        <v>14666</v>
      </c>
      <c r="K24" s="43">
        <v>14666</v>
      </c>
      <c r="L24" s="38">
        <f t="shared" si="5"/>
        <v>250</v>
      </c>
      <c r="M24" s="39">
        <v>0</v>
      </c>
      <c r="N24" s="39">
        <v>0</v>
      </c>
      <c r="O24" s="39">
        <v>0</v>
      </c>
      <c r="P24" s="39">
        <v>250</v>
      </c>
      <c r="Q24" s="39">
        <v>250</v>
      </c>
      <c r="R24" s="39">
        <v>23750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9963</v>
      </c>
      <c r="Z24" s="55"/>
      <c r="AA24" s="55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s="4" customFormat="1" ht="36" hidden="1" customHeight="1">
      <c r="A25" s="23" t="s">
        <v>65</v>
      </c>
      <c r="B25" s="22" t="s">
        <v>57</v>
      </c>
      <c r="C25" s="24" t="s">
        <v>66</v>
      </c>
      <c r="D25" s="17">
        <v>152</v>
      </c>
      <c r="E25" s="17">
        <v>0</v>
      </c>
      <c r="F25" s="17">
        <v>0</v>
      </c>
      <c r="G25" s="17">
        <v>0</v>
      </c>
      <c r="H25" s="17">
        <v>152</v>
      </c>
      <c r="I25" s="17">
        <v>18240</v>
      </c>
      <c r="J25" s="44">
        <v>9956</v>
      </c>
      <c r="K25" s="44">
        <v>9956</v>
      </c>
      <c r="L25" s="38">
        <f t="shared" si="5"/>
        <v>75</v>
      </c>
      <c r="M25" s="39">
        <v>0</v>
      </c>
      <c r="N25" s="39">
        <v>0</v>
      </c>
      <c r="O25" s="39">
        <v>0</v>
      </c>
      <c r="P25" s="39">
        <v>75</v>
      </c>
      <c r="Q25" s="39">
        <v>75</v>
      </c>
      <c r="R25" s="39">
        <v>9000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4913</v>
      </c>
      <c r="Z25" s="55"/>
      <c r="AA25" s="55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s="4" customFormat="1" ht="36" hidden="1" customHeight="1">
      <c r="A26" s="25" t="s">
        <v>67</v>
      </c>
      <c r="B26" s="25" t="s">
        <v>68</v>
      </c>
      <c r="C26" s="26" t="s">
        <v>69</v>
      </c>
      <c r="D26" s="17">
        <v>294</v>
      </c>
      <c r="E26" s="17">
        <v>0</v>
      </c>
      <c r="F26" s="17">
        <v>0</v>
      </c>
      <c r="G26" s="17">
        <v>0</v>
      </c>
      <c r="H26" s="17">
        <v>294</v>
      </c>
      <c r="I26" s="41">
        <v>26460</v>
      </c>
      <c r="J26" s="45">
        <v>15288</v>
      </c>
      <c r="K26" s="45">
        <v>15288</v>
      </c>
      <c r="L26" s="38">
        <f t="shared" si="5"/>
        <v>209</v>
      </c>
      <c r="M26" s="39">
        <v>0</v>
      </c>
      <c r="N26" s="39">
        <v>0</v>
      </c>
      <c r="O26" s="39">
        <v>0</v>
      </c>
      <c r="P26" s="39">
        <v>209</v>
      </c>
      <c r="Q26" s="39">
        <v>209</v>
      </c>
      <c r="R26" s="39">
        <v>18810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10868</v>
      </c>
      <c r="Z26" s="55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s="4" customFormat="1" ht="36" hidden="1" customHeight="1">
      <c r="A27" s="25" t="s">
        <v>70</v>
      </c>
      <c r="B27" s="25" t="s">
        <v>71</v>
      </c>
      <c r="C27" s="26" t="s">
        <v>72</v>
      </c>
      <c r="D27" s="17">
        <v>274</v>
      </c>
      <c r="E27" s="17">
        <v>0</v>
      </c>
      <c r="F27" s="17">
        <v>0</v>
      </c>
      <c r="G27" s="17">
        <v>0</v>
      </c>
      <c r="H27" s="17">
        <v>274</v>
      </c>
      <c r="I27" s="41">
        <v>24660</v>
      </c>
      <c r="J27" s="45">
        <v>14248</v>
      </c>
      <c r="K27" s="45">
        <v>14248</v>
      </c>
      <c r="L27" s="38">
        <f t="shared" si="5"/>
        <v>274</v>
      </c>
      <c r="M27" s="39">
        <v>0</v>
      </c>
      <c r="N27" s="39">
        <v>0</v>
      </c>
      <c r="O27" s="39">
        <v>0</v>
      </c>
      <c r="P27" s="39">
        <v>274</v>
      </c>
      <c r="Q27" s="39">
        <v>274</v>
      </c>
      <c r="R27" s="39">
        <v>24660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14248</v>
      </c>
      <c r="Z27" s="55"/>
      <c r="AA27" s="55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s="4" customFormat="1" ht="36" hidden="1" customHeight="1">
      <c r="A28" s="25" t="s">
        <v>73</v>
      </c>
      <c r="B28" s="25" t="s">
        <v>74</v>
      </c>
      <c r="C28" s="26" t="s">
        <v>75</v>
      </c>
      <c r="D28" s="17">
        <v>331</v>
      </c>
      <c r="E28" s="17">
        <v>0</v>
      </c>
      <c r="F28" s="17">
        <v>0</v>
      </c>
      <c r="G28" s="17">
        <v>0</v>
      </c>
      <c r="H28" s="17">
        <v>331</v>
      </c>
      <c r="I28" s="41">
        <v>29790</v>
      </c>
      <c r="J28" s="45">
        <v>17212</v>
      </c>
      <c r="K28" s="45">
        <v>17212</v>
      </c>
      <c r="L28" s="38">
        <f t="shared" si="5"/>
        <v>198</v>
      </c>
      <c r="M28" s="39">
        <v>0</v>
      </c>
      <c r="N28" s="39">
        <v>0</v>
      </c>
      <c r="O28" s="39">
        <v>0</v>
      </c>
      <c r="P28" s="39">
        <v>198</v>
      </c>
      <c r="Q28" s="39">
        <v>198</v>
      </c>
      <c r="R28" s="39">
        <v>17820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10296</v>
      </c>
      <c r="Z28" s="55"/>
      <c r="AA28" s="55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s="4" customFormat="1" ht="36" hidden="1" customHeight="1">
      <c r="A29" s="27" t="s">
        <v>76</v>
      </c>
      <c r="B29" s="28" t="s">
        <v>77</v>
      </c>
      <c r="C29" s="27" t="s">
        <v>78</v>
      </c>
      <c r="D29" s="17">
        <v>120</v>
      </c>
      <c r="E29" s="17">
        <v>0</v>
      </c>
      <c r="F29" s="17">
        <v>0</v>
      </c>
      <c r="G29" s="17">
        <v>0</v>
      </c>
      <c r="H29" s="17">
        <v>120</v>
      </c>
      <c r="I29" s="29">
        <v>10800</v>
      </c>
      <c r="J29" s="45">
        <v>6000</v>
      </c>
      <c r="K29" s="45">
        <v>6000</v>
      </c>
      <c r="L29" s="38">
        <f t="shared" si="5"/>
        <v>65</v>
      </c>
      <c r="M29" s="39">
        <v>0</v>
      </c>
      <c r="N29" s="39">
        <v>0</v>
      </c>
      <c r="O29" s="39">
        <v>0</v>
      </c>
      <c r="P29" s="39">
        <v>65</v>
      </c>
      <c r="Q29" s="39">
        <v>65</v>
      </c>
      <c r="R29" s="39">
        <v>5850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3250</v>
      </c>
      <c r="Z29" s="55"/>
      <c r="AA29" s="55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s="4" customFormat="1" ht="36" hidden="1" customHeight="1">
      <c r="A30" s="20" t="s">
        <v>79</v>
      </c>
      <c r="B30" s="29" t="s">
        <v>77</v>
      </c>
      <c r="C30" s="20" t="s">
        <v>80</v>
      </c>
      <c r="D30" s="17">
        <v>100</v>
      </c>
      <c r="E30" s="17">
        <v>0</v>
      </c>
      <c r="F30" s="17">
        <v>0</v>
      </c>
      <c r="G30" s="17">
        <v>0</v>
      </c>
      <c r="H30" s="17">
        <v>100</v>
      </c>
      <c r="I30" s="29">
        <v>9000</v>
      </c>
      <c r="J30" s="45">
        <v>5000</v>
      </c>
      <c r="K30" s="45">
        <v>5000</v>
      </c>
      <c r="L30" s="38">
        <f t="shared" si="5"/>
        <v>61</v>
      </c>
      <c r="M30" s="39">
        <v>0</v>
      </c>
      <c r="N30" s="39">
        <v>0</v>
      </c>
      <c r="O30" s="39">
        <v>0</v>
      </c>
      <c r="P30" s="39">
        <v>61</v>
      </c>
      <c r="Q30" s="39">
        <v>61</v>
      </c>
      <c r="R30" s="39">
        <v>5490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3050</v>
      </c>
      <c r="Z30" s="55"/>
      <c r="AA30" s="55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s="4" customFormat="1" ht="36" hidden="1" customHeight="1">
      <c r="A31" s="20" t="s">
        <v>81</v>
      </c>
      <c r="B31" s="29" t="s">
        <v>77</v>
      </c>
      <c r="C31" s="20" t="s">
        <v>82</v>
      </c>
      <c r="D31" s="17">
        <v>110</v>
      </c>
      <c r="E31" s="17">
        <v>0</v>
      </c>
      <c r="F31" s="17">
        <v>0</v>
      </c>
      <c r="G31" s="17">
        <v>0</v>
      </c>
      <c r="H31" s="17">
        <v>110</v>
      </c>
      <c r="I31" s="29">
        <v>9900</v>
      </c>
      <c r="J31" s="45">
        <v>5500</v>
      </c>
      <c r="K31" s="45">
        <v>5500</v>
      </c>
      <c r="L31" s="38">
        <f t="shared" si="5"/>
        <v>66</v>
      </c>
      <c r="M31" s="39">
        <v>0</v>
      </c>
      <c r="N31" s="39">
        <v>0</v>
      </c>
      <c r="O31" s="39">
        <v>0</v>
      </c>
      <c r="P31" s="39">
        <v>66</v>
      </c>
      <c r="Q31" s="39">
        <v>66</v>
      </c>
      <c r="R31" s="39">
        <v>5940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3300</v>
      </c>
      <c r="Z31" s="55"/>
      <c r="AA31" s="55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s="4" customFormat="1" ht="36" hidden="1" customHeight="1">
      <c r="A32" s="20" t="s">
        <v>83</v>
      </c>
      <c r="B32" s="29" t="s">
        <v>77</v>
      </c>
      <c r="C32" s="20" t="s">
        <v>84</v>
      </c>
      <c r="D32" s="17">
        <v>128</v>
      </c>
      <c r="E32" s="17">
        <v>0</v>
      </c>
      <c r="F32" s="17">
        <v>0</v>
      </c>
      <c r="G32" s="17">
        <v>0</v>
      </c>
      <c r="H32" s="17">
        <v>128</v>
      </c>
      <c r="I32" s="29">
        <v>11520</v>
      </c>
      <c r="J32" s="45">
        <v>6400</v>
      </c>
      <c r="K32" s="45">
        <v>6400</v>
      </c>
      <c r="L32" s="38">
        <f t="shared" si="5"/>
        <v>101</v>
      </c>
      <c r="M32" s="39">
        <v>0</v>
      </c>
      <c r="N32" s="39">
        <v>0</v>
      </c>
      <c r="O32" s="39">
        <v>0</v>
      </c>
      <c r="P32" s="39">
        <v>101</v>
      </c>
      <c r="Q32" s="39">
        <v>101</v>
      </c>
      <c r="R32" s="39">
        <v>9090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5050</v>
      </c>
      <c r="Z32" s="55"/>
      <c r="AA32" s="55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s="4" customFormat="1" ht="36" hidden="1" customHeight="1">
      <c r="A33" s="20" t="s">
        <v>85</v>
      </c>
      <c r="B33" s="29" t="s">
        <v>86</v>
      </c>
      <c r="C33" s="20" t="s">
        <v>87</v>
      </c>
      <c r="D33" s="17">
        <v>76</v>
      </c>
      <c r="E33" s="17">
        <v>0</v>
      </c>
      <c r="F33" s="17">
        <v>0</v>
      </c>
      <c r="G33" s="17">
        <v>0</v>
      </c>
      <c r="H33" s="17">
        <v>76</v>
      </c>
      <c r="I33" s="29">
        <v>6840</v>
      </c>
      <c r="J33" s="45">
        <v>3800</v>
      </c>
      <c r="K33" s="45">
        <v>3800</v>
      </c>
      <c r="L33" s="38">
        <f t="shared" si="5"/>
        <v>61</v>
      </c>
      <c r="M33" s="39">
        <v>0</v>
      </c>
      <c r="N33" s="39">
        <v>0</v>
      </c>
      <c r="O33" s="39">
        <v>0</v>
      </c>
      <c r="P33" s="39">
        <v>61</v>
      </c>
      <c r="Q33" s="39">
        <v>61</v>
      </c>
      <c r="R33" s="39">
        <v>5490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3050</v>
      </c>
      <c r="Z33" s="55"/>
      <c r="AA33" s="55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s="4" customFormat="1" ht="36" hidden="1" customHeight="1">
      <c r="A34" s="20" t="s">
        <v>88</v>
      </c>
      <c r="B34" s="29" t="s">
        <v>89</v>
      </c>
      <c r="C34" s="20" t="s">
        <v>90</v>
      </c>
      <c r="D34" s="17">
        <v>86</v>
      </c>
      <c r="E34" s="17">
        <v>0</v>
      </c>
      <c r="F34" s="17">
        <v>0</v>
      </c>
      <c r="G34" s="17">
        <v>0</v>
      </c>
      <c r="H34" s="17">
        <v>86</v>
      </c>
      <c r="I34" s="29">
        <v>7740</v>
      </c>
      <c r="J34" s="45">
        <v>4300</v>
      </c>
      <c r="K34" s="45">
        <v>4300</v>
      </c>
      <c r="L34" s="38">
        <f t="shared" si="5"/>
        <v>72</v>
      </c>
      <c r="M34" s="39">
        <v>0</v>
      </c>
      <c r="N34" s="39">
        <v>0</v>
      </c>
      <c r="O34" s="39">
        <v>0</v>
      </c>
      <c r="P34" s="39">
        <v>72</v>
      </c>
      <c r="Q34" s="39">
        <v>72</v>
      </c>
      <c r="R34" s="39">
        <v>6840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3600</v>
      </c>
      <c r="Z34" s="55"/>
      <c r="AA34" s="55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s="4" customFormat="1" ht="36" hidden="1" customHeight="1">
      <c r="A35" s="20" t="s">
        <v>91</v>
      </c>
      <c r="B35" s="29" t="s">
        <v>92</v>
      </c>
      <c r="C35" s="20" t="s">
        <v>93</v>
      </c>
      <c r="D35" s="17">
        <v>90</v>
      </c>
      <c r="E35" s="17">
        <v>0</v>
      </c>
      <c r="F35" s="17">
        <v>0</v>
      </c>
      <c r="G35" s="17">
        <v>0</v>
      </c>
      <c r="H35" s="17">
        <v>90</v>
      </c>
      <c r="I35" s="29">
        <v>8100</v>
      </c>
      <c r="J35" s="45">
        <v>4500</v>
      </c>
      <c r="K35" s="45">
        <v>4500</v>
      </c>
      <c r="L35" s="38">
        <f t="shared" si="5"/>
        <v>75</v>
      </c>
      <c r="M35" s="39">
        <v>0</v>
      </c>
      <c r="N35" s="39">
        <v>0</v>
      </c>
      <c r="O35" s="39">
        <v>0</v>
      </c>
      <c r="P35" s="39">
        <v>75</v>
      </c>
      <c r="Q35" s="39">
        <v>75</v>
      </c>
      <c r="R35" s="39">
        <v>9750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3750</v>
      </c>
      <c r="Z35" s="55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s="4" customFormat="1" ht="36" hidden="1" customHeight="1">
      <c r="A36" s="30" t="s">
        <v>94</v>
      </c>
      <c r="B36" s="31" t="s">
        <v>95</v>
      </c>
      <c r="C36" s="27" t="s">
        <v>96</v>
      </c>
      <c r="D36" s="17">
        <v>480</v>
      </c>
      <c r="E36" s="17">
        <v>0</v>
      </c>
      <c r="F36" s="17">
        <v>0</v>
      </c>
      <c r="G36" s="17">
        <v>0</v>
      </c>
      <c r="H36" s="17">
        <v>480</v>
      </c>
      <c r="I36" s="28">
        <v>50880</v>
      </c>
      <c r="J36" s="46">
        <v>28800</v>
      </c>
      <c r="K36" s="45">
        <v>17280</v>
      </c>
      <c r="L36" s="38">
        <f t="shared" si="5"/>
        <v>225</v>
      </c>
      <c r="M36" s="39">
        <v>0</v>
      </c>
      <c r="N36" s="39">
        <v>0</v>
      </c>
      <c r="O36" s="39">
        <v>0</v>
      </c>
      <c r="P36" s="39">
        <v>225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812</v>
      </c>
      <c r="Z36" s="39"/>
      <c r="AA36" s="57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s="4" customFormat="1" ht="36" hidden="1" customHeight="1">
      <c r="A37" s="32" t="s">
        <v>97</v>
      </c>
      <c r="B37" s="31" t="s">
        <v>95</v>
      </c>
      <c r="C37" s="27" t="s">
        <v>98</v>
      </c>
      <c r="D37" s="17">
        <v>380</v>
      </c>
      <c r="E37" s="17">
        <v>0</v>
      </c>
      <c r="F37" s="17">
        <v>0</v>
      </c>
      <c r="G37" s="17">
        <v>0</v>
      </c>
      <c r="H37" s="17">
        <v>380</v>
      </c>
      <c r="I37" s="28">
        <v>38760</v>
      </c>
      <c r="J37" s="46">
        <v>23560</v>
      </c>
      <c r="K37" s="45">
        <v>14136</v>
      </c>
      <c r="L37" s="38">
        <f t="shared" si="5"/>
        <v>309</v>
      </c>
      <c r="M37" s="39">
        <v>0</v>
      </c>
      <c r="N37" s="39">
        <v>0</v>
      </c>
      <c r="O37" s="39">
        <v>0</v>
      </c>
      <c r="P37" s="39">
        <v>309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1110</v>
      </c>
      <c r="Z37" s="39"/>
      <c r="AA37" s="57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s="4" customFormat="1" ht="36" hidden="1" customHeight="1">
      <c r="A38" s="32" t="s">
        <v>99</v>
      </c>
      <c r="B38" s="31" t="s">
        <v>95</v>
      </c>
      <c r="C38" s="27" t="s">
        <v>100</v>
      </c>
      <c r="D38" s="17">
        <v>120</v>
      </c>
      <c r="E38" s="17">
        <v>0</v>
      </c>
      <c r="F38" s="17">
        <v>0</v>
      </c>
      <c r="G38" s="17">
        <v>0</v>
      </c>
      <c r="H38" s="17">
        <v>120</v>
      </c>
      <c r="I38" s="47">
        <v>14400</v>
      </c>
      <c r="J38" s="46">
        <v>7800</v>
      </c>
      <c r="K38" s="45">
        <v>4680</v>
      </c>
      <c r="L38" s="38">
        <f t="shared" si="5"/>
        <v>115</v>
      </c>
      <c r="M38" s="39">
        <v>0</v>
      </c>
      <c r="N38" s="39">
        <v>0</v>
      </c>
      <c r="O38" s="39">
        <v>0</v>
      </c>
      <c r="P38" s="39">
        <v>115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412</v>
      </c>
      <c r="Z38" s="39"/>
      <c r="AA38" s="57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s="4" customFormat="1" ht="36" hidden="1" customHeight="1">
      <c r="A39" s="33" t="s">
        <v>101</v>
      </c>
      <c r="B39" s="33" t="s">
        <v>102</v>
      </c>
      <c r="C39" s="33" t="s">
        <v>103</v>
      </c>
      <c r="D39" s="17">
        <v>180</v>
      </c>
      <c r="E39" s="17">
        <v>0</v>
      </c>
      <c r="F39" s="17">
        <v>0</v>
      </c>
      <c r="G39" s="17">
        <v>0</v>
      </c>
      <c r="H39" s="17">
        <v>180</v>
      </c>
      <c r="I39" s="14">
        <v>20032</v>
      </c>
      <c r="J39" s="14">
        <v>19882</v>
      </c>
      <c r="K39" s="14">
        <v>19882</v>
      </c>
      <c r="L39" s="38">
        <f t="shared" si="5"/>
        <v>152</v>
      </c>
      <c r="M39" s="48">
        <v>0</v>
      </c>
      <c r="N39" s="48">
        <v>0</v>
      </c>
      <c r="O39" s="48">
        <v>0</v>
      </c>
      <c r="P39" s="48">
        <v>152</v>
      </c>
      <c r="Q39" s="48">
        <v>152</v>
      </c>
      <c r="R39" s="48">
        <v>16792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16705</v>
      </c>
      <c r="Z39" s="55"/>
      <c r="AA39" s="55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s="4" customFormat="1" ht="36" hidden="1" customHeight="1">
      <c r="A40" s="34" t="s">
        <v>104</v>
      </c>
      <c r="B40" s="33" t="s">
        <v>102</v>
      </c>
      <c r="C40" s="33" t="s">
        <v>105</v>
      </c>
      <c r="D40" s="17">
        <v>220</v>
      </c>
      <c r="E40" s="17">
        <v>0</v>
      </c>
      <c r="F40" s="17">
        <v>0</v>
      </c>
      <c r="G40" s="17">
        <v>0</v>
      </c>
      <c r="H40" s="17">
        <v>220</v>
      </c>
      <c r="I40" s="49">
        <v>29142</v>
      </c>
      <c r="J40" s="49">
        <v>20955</v>
      </c>
      <c r="K40" s="49">
        <v>20955</v>
      </c>
      <c r="L40" s="38">
        <f t="shared" si="5"/>
        <v>146</v>
      </c>
      <c r="M40" s="48">
        <v>0</v>
      </c>
      <c r="N40" s="48">
        <v>0</v>
      </c>
      <c r="O40" s="48">
        <v>0</v>
      </c>
      <c r="P40" s="48">
        <v>146</v>
      </c>
      <c r="Q40" s="48">
        <v>146</v>
      </c>
      <c r="R40" s="48">
        <v>19171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13866</v>
      </c>
      <c r="Z40" s="55"/>
      <c r="AA40" s="55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s="4" customFormat="1" ht="36" hidden="1" customHeight="1">
      <c r="A41" s="35" t="s">
        <v>106</v>
      </c>
      <c r="B41" s="33" t="s">
        <v>102</v>
      </c>
      <c r="C41" s="33" t="s">
        <v>107</v>
      </c>
      <c r="D41" s="17">
        <v>180</v>
      </c>
      <c r="E41" s="17">
        <v>0</v>
      </c>
      <c r="F41" s="17">
        <v>0</v>
      </c>
      <c r="G41" s="17">
        <v>0</v>
      </c>
      <c r="H41" s="17">
        <v>180</v>
      </c>
      <c r="I41" s="49">
        <v>19987</v>
      </c>
      <c r="J41" s="49">
        <v>21639</v>
      </c>
      <c r="K41" s="49">
        <v>21639</v>
      </c>
      <c r="L41" s="38">
        <f t="shared" si="5"/>
        <v>154</v>
      </c>
      <c r="M41" s="48">
        <v>0</v>
      </c>
      <c r="N41" s="48">
        <v>0</v>
      </c>
      <c r="O41" s="48">
        <v>0</v>
      </c>
      <c r="P41" s="48">
        <v>154</v>
      </c>
      <c r="Q41" s="48">
        <v>154</v>
      </c>
      <c r="R41" s="48">
        <v>17119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18394</v>
      </c>
      <c r="Z41" s="55"/>
      <c r="AA41" s="55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s="4" customFormat="1" ht="36" customHeight="1">
      <c r="A42" s="20" t="s">
        <v>108</v>
      </c>
      <c r="B42" s="20" t="s">
        <v>109</v>
      </c>
      <c r="C42" s="20" t="s">
        <v>110</v>
      </c>
      <c r="D42" s="29">
        <v>251</v>
      </c>
      <c r="E42" s="29">
        <v>205</v>
      </c>
      <c r="F42" s="29">
        <v>205</v>
      </c>
      <c r="G42" s="29">
        <v>0</v>
      </c>
      <c r="H42" s="29">
        <v>46</v>
      </c>
      <c r="I42" s="29">
        <v>31375</v>
      </c>
      <c r="J42" s="29">
        <v>16315</v>
      </c>
      <c r="K42" s="29">
        <v>16315</v>
      </c>
      <c r="L42" s="38">
        <f t="shared" si="5"/>
        <v>251</v>
      </c>
      <c r="M42" s="39">
        <v>205</v>
      </c>
      <c r="N42" s="29">
        <v>205</v>
      </c>
      <c r="O42" s="39">
        <v>0</v>
      </c>
      <c r="P42" s="39">
        <v>46</v>
      </c>
      <c r="Q42" s="39">
        <v>180</v>
      </c>
      <c r="R42" s="39">
        <v>22497</v>
      </c>
      <c r="S42" s="39">
        <v>205</v>
      </c>
      <c r="T42" s="39">
        <v>25174</v>
      </c>
      <c r="U42" s="39">
        <v>0</v>
      </c>
      <c r="V42" s="39">
        <v>0</v>
      </c>
      <c r="W42" s="39">
        <v>0</v>
      </c>
      <c r="X42" s="39">
        <v>0</v>
      </c>
      <c r="Y42" s="29">
        <v>16315</v>
      </c>
      <c r="Z42" s="55"/>
      <c r="AA42" s="55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s="4" customFormat="1" ht="36" customHeight="1">
      <c r="A43" s="20" t="s">
        <v>111</v>
      </c>
      <c r="B43" s="20" t="s">
        <v>109</v>
      </c>
      <c r="C43" s="20" t="s">
        <v>112</v>
      </c>
      <c r="D43" s="29">
        <v>212</v>
      </c>
      <c r="E43" s="29">
        <v>160</v>
      </c>
      <c r="F43" s="29">
        <v>160</v>
      </c>
      <c r="G43" s="29">
        <v>0</v>
      </c>
      <c r="H43" s="29">
        <v>52</v>
      </c>
      <c r="I43" s="29">
        <v>26500</v>
      </c>
      <c r="J43" s="29">
        <v>13780</v>
      </c>
      <c r="K43" s="29">
        <v>13780</v>
      </c>
      <c r="L43" s="38">
        <f t="shared" si="5"/>
        <v>212</v>
      </c>
      <c r="M43" s="39">
        <v>160</v>
      </c>
      <c r="N43" s="29">
        <v>160</v>
      </c>
      <c r="O43" s="39">
        <v>0</v>
      </c>
      <c r="P43" s="39">
        <v>52</v>
      </c>
      <c r="Q43" s="39">
        <v>180</v>
      </c>
      <c r="R43" s="39">
        <v>22499</v>
      </c>
      <c r="S43" s="29">
        <v>160</v>
      </c>
      <c r="T43" s="39">
        <f>S43*122.8</f>
        <v>19648</v>
      </c>
      <c r="U43" s="39">
        <v>0</v>
      </c>
      <c r="V43" s="39">
        <v>0</v>
      </c>
      <c r="W43" s="39">
        <v>0</v>
      </c>
      <c r="X43" s="39">
        <v>0</v>
      </c>
      <c r="Y43" s="29">
        <v>13780</v>
      </c>
      <c r="Z43" s="55"/>
      <c r="AA43" s="55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s="4" customFormat="1" ht="36" customHeight="1">
      <c r="A44" s="20" t="s">
        <v>113</v>
      </c>
      <c r="B44" s="20" t="s">
        <v>109</v>
      </c>
      <c r="C44" s="20" t="s">
        <v>114</v>
      </c>
      <c r="D44" s="29">
        <v>124</v>
      </c>
      <c r="E44" s="29">
        <v>90</v>
      </c>
      <c r="F44" s="29">
        <v>90</v>
      </c>
      <c r="G44" s="29">
        <v>0</v>
      </c>
      <c r="H44" s="29">
        <v>34</v>
      </c>
      <c r="I44" s="29">
        <v>15500</v>
      </c>
      <c r="J44" s="29">
        <v>8060</v>
      </c>
      <c r="K44" s="29">
        <v>8060</v>
      </c>
      <c r="L44" s="38">
        <f t="shared" si="5"/>
        <v>124</v>
      </c>
      <c r="M44" s="39">
        <v>90</v>
      </c>
      <c r="N44" s="29">
        <v>90</v>
      </c>
      <c r="O44" s="39">
        <v>0</v>
      </c>
      <c r="P44" s="39">
        <v>34</v>
      </c>
      <c r="Q44" s="39">
        <v>120</v>
      </c>
      <c r="R44" s="39">
        <v>15000</v>
      </c>
      <c r="S44" s="39">
        <v>90</v>
      </c>
      <c r="T44" s="39">
        <v>11350</v>
      </c>
      <c r="U44" s="39">
        <v>0</v>
      </c>
      <c r="V44" s="39">
        <v>0</v>
      </c>
      <c r="W44" s="39">
        <v>0</v>
      </c>
      <c r="X44" s="39">
        <v>0</v>
      </c>
      <c r="Y44" s="29">
        <v>8060</v>
      </c>
      <c r="Z44" s="55"/>
      <c r="AA44" s="55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s="4" customFormat="1" ht="36" customHeight="1">
      <c r="A45" s="20" t="s">
        <v>115</v>
      </c>
      <c r="B45" s="20" t="s">
        <v>109</v>
      </c>
      <c r="C45" s="20" t="s">
        <v>116</v>
      </c>
      <c r="D45" s="29">
        <v>76</v>
      </c>
      <c r="E45" s="29">
        <v>50</v>
      </c>
      <c r="F45" s="29">
        <v>50</v>
      </c>
      <c r="G45" s="29">
        <v>0</v>
      </c>
      <c r="H45" s="29">
        <v>26</v>
      </c>
      <c r="I45" s="29">
        <v>9500</v>
      </c>
      <c r="J45" s="29">
        <v>4940</v>
      </c>
      <c r="K45" s="29">
        <v>4940</v>
      </c>
      <c r="L45" s="38">
        <f t="shared" si="5"/>
        <v>76</v>
      </c>
      <c r="M45" s="39">
        <v>50</v>
      </c>
      <c r="N45" s="29">
        <v>50</v>
      </c>
      <c r="O45" s="39">
        <v>0</v>
      </c>
      <c r="P45" s="39">
        <v>26</v>
      </c>
      <c r="Q45" s="39">
        <v>76</v>
      </c>
      <c r="R45" s="39">
        <v>9500</v>
      </c>
      <c r="S45" s="39">
        <v>50</v>
      </c>
      <c r="T45" s="39">
        <v>6140</v>
      </c>
      <c r="U45" s="39">
        <v>0</v>
      </c>
      <c r="V45" s="39">
        <v>0</v>
      </c>
      <c r="W45" s="39">
        <v>0</v>
      </c>
      <c r="X45" s="39">
        <v>0</v>
      </c>
      <c r="Y45" s="29">
        <v>4940</v>
      </c>
      <c r="Z45" s="55"/>
      <c r="AA45" s="55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s="4" customFormat="1" ht="36" customHeight="1">
      <c r="A46" s="20" t="s">
        <v>117</v>
      </c>
      <c r="B46" s="20" t="s">
        <v>109</v>
      </c>
      <c r="C46" s="20" t="s">
        <v>118</v>
      </c>
      <c r="D46" s="29">
        <v>225</v>
      </c>
      <c r="E46" s="29">
        <v>160</v>
      </c>
      <c r="F46" s="29">
        <v>160</v>
      </c>
      <c r="G46" s="29">
        <v>0</v>
      </c>
      <c r="H46" s="29">
        <v>65</v>
      </c>
      <c r="I46" s="29">
        <v>28125</v>
      </c>
      <c r="J46" s="29">
        <v>14625</v>
      </c>
      <c r="K46" s="29">
        <v>14625</v>
      </c>
      <c r="L46" s="38">
        <f t="shared" si="5"/>
        <v>225</v>
      </c>
      <c r="M46" s="39">
        <v>160</v>
      </c>
      <c r="N46" s="29">
        <v>160</v>
      </c>
      <c r="O46" s="39">
        <v>0</v>
      </c>
      <c r="P46" s="39">
        <v>65</v>
      </c>
      <c r="Q46" s="39">
        <v>200</v>
      </c>
      <c r="R46" s="39">
        <v>25000</v>
      </c>
      <c r="S46" s="39">
        <v>160</v>
      </c>
      <c r="T46" s="39">
        <f>S46*122.8</f>
        <v>19648</v>
      </c>
      <c r="U46" s="39">
        <v>0</v>
      </c>
      <c r="V46" s="39">
        <v>0</v>
      </c>
      <c r="W46" s="39">
        <v>0</v>
      </c>
      <c r="X46" s="39">
        <v>0</v>
      </c>
      <c r="Y46" s="29">
        <v>14625</v>
      </c>
      <c r="Z46" s="55"/>
      <c r="AA46" s="55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s="4" customFormat="1" ht="36" customHeight="1">
      <c r="A47" s="20" t="s">
        <v>119</v>
      </c>
      <c r="B47" s="20" t="s">
        <v>109</v>
      </c>
      <c r="C47" s="20" t="s">
        <v>120</v>
      </c>
      <c r="D47" s="29">
        <v>171</v>
      </c>
      <c r="E47" s="29">
        <v>120</v>
      </c>
      <c r="F47" s="29">
        <v>120</v>
      </c>
      <c r="G47" s="29">
        <v>0</v>
      </c>
      <c r="H47" s="29">
        <v>51</v>
      </c>
      <c r="I47" s="29">
        <v>21375</v>
      </c>
      <c r="J47" s="29">
        <v>11115</v>
      </c>
      <c r="K47" s="29">
        <v>11115</v>
      </c>
      <c r="L47" s="38">
        <f t="shared" si="5"/>
        <v>171</v>
      </c>
      <c r="M47" s="39">
        <v>120</v>
      </c>
      <c r="N47" s="29">
        <v>120</v>
      </c>
      <c r="O47" s="39">
        <v>0</v>
      </c>
      <c r="P47" s="39">
        <v>51</v>
      </c>
      <c r="Q47" s="39">
        <v>120</v>
      </c>
      <c r="R47" s="39">
        <v>15000</v>
      </c>
      <c r="S47" s="29">
        <v>120</v>
      </c>
      <c r="T47" s="39">
        <v>14736</v>
      </c>
      <c r="U47" s="39">
        <v>0</v>
      </c>
      <c r="V47" s="39">
        <v>0</v>
      </c>
      <c r="W47" s="39">
        <v>0</v>
      </c>
      <c r="X47" s="39">
        <v>0</v>
      </c>
      <c r="Y47" s="29">
        <v>11115</v>
      </c>
      <c r="Z47" s="55"/>
      <c r="AA47" s="55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pans="1:256" s="4" customFormat="1" ht="36" customHeight="1">
      <c r="A48" s="20" t="s">
        <v>121</v>
      </c>
      <c r="B48" s="20" t="s">
        <v>122</v>
      </c>
      <c r="C48" s="20" t="s">
        <v>123</v>
      </c>
      <c r="D48" s="29">
        <v>448</v>
      </c>
      <c r="E48" s="29">
        <v>0</v>
      </c>
      <c r="F48" s="29">
        <v>0</v>
      </c>
      <c r="G48" s="29">
        <v>0</v>
      </c>
      <c r="H48" s="29">
        <v>448</v>
      </c>
      <c r="I48" s="29">
        <v>14106</v>
      </c>
      <c r="J48" s="29">
        <v>1963</v>
      </c>
      <c r="K48" s="29">
        <v>1963</v>
      </c>
      <c r="L48" s="38">
        <f t="shared" si="5"/>
        <v>448</v>
      </c>
      <c r="M48" s="39">
        <v>0</v>
      </c>
      <c r="N48" s="29">
        <v>0</v>
      </c>
      <c r="O48" s="39">
        <v>0</v>
      </c>
      <c r="P48" s="39">
        <v>448</v>
      </c>
      <c r="Q48" s="39">
        <v>448</v>
      </c>
      <c r="R48" s="39">
        <v>14106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29">
        <v>1963</v>
      </c>
      <c r="Z48" s="55"/>
      <c r="AA48" s="55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pans="1:27" ht="36" customHeight="1">
      <c r="A49" s="66" t="s">
        <v>124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</row>
    <row r="50" spans="1:27" ht="36" customHeight="1">
      <c r="A50" s="84" t="s">
        <v>125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1:27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0"/>
      <c r="Q51" s="5"/>
      <c r="R51" s="5"/>
      <c r="S51" s="50"/>
      <c r="T51" s="5"/>
      <c r="U51" s="50"/>
      <c r="V51" s="5"/>
      <c r="W51" s="50"/>
      <c r="X51" s="5"/>
      <c r="Y51" s="5"/>
    </row>
    <row r="52" spans="1:27" s="4" customFormat="1" ht="17.25" customHeight="1">
      <c r="A52" s="36" t="s">
        <v>126</v>
      </c>
      <c r="B52" s="36"/>
      <c r="C52" s="36"/>
      <c r="D52" s="37"/>
      <c r="E52" s="37"/>
      <c r="F52" s="36"/>
      <c r="G52" s="36"/>
      <c r="H52" s="36" t="s">
        <v>127</v>
      </c>
      <c r="I52" s="36"/>
      <c r="J52" s="37"/>
      <c r="K52" s="36"/>
      <c r="L52" s="36"/>
      <c r="M52" s="36"/>
      <c r="N52" s="51"/>
      <c r="O52" s="51"/>
      <c r="P52" s="52"/>
      <c r="Q52" s="36" t="s">
        <v>128</v>
      </c>
      <c r="R52" s="51"/>
      <c r="S52" s="52"/>
      <c r="T52" s="51"/>
      <c r="U52" s="52"/>
      <c r="V52" s="51"/>
      <c r="W52" s="53"/>
      <c r="X52" s="36"/>
      <c r="Y52" s="36" t="s">
        <v>129</v>
      </c>
      <c r="Z52" s="58"/>
      <c r="AA52" s="58"/>
    </row>
  </sheetData>
  <mergeCells count="37">
    <mergeCell ref="S5:S7"/>
    <mergeCell ref="A50:AA50"/>
    <mergeCell ref="A4:A7"/>
    <mergeCell ref="B5:B7"/>
    <mergeCell ref="C5:C7"/>
    <mergeCell ref="D6:D7"/>
    <mergeCell ref="H6:H7"/>
    <mergeCell ref="I5:I7"/>
    <mergeCell ref="J5:J7"/>
    <mergeCell ref="K5:K7"/>
    <mergeCell ref="L5:P5"/>
    <mergeCell ref="E6:G6"/>
    <mergeCell ref="M6:O6"/>
    <mergeCell ref="P6:P7"/>
    <mergeCell ref="Q5:Q7"/>
    <mergeCell ref="R5:R7"/>
    <mergeCell ref="L6:L7"/>
    <mergeCell ref="A49:AA49"/>
    <mergeCell ref="V5:V7"/>
    <mergeCell ref="W5:W7"/>
    <mergeCell ref="X5:X7"/>
    <mergeCell ref="Y4:Y7"/>
    <mergeCell ref="Z5:Z7"/>
    <mergeCell ref="AA5:AA7"/>
    <mergeCell ref="T5:T7"/>
    <mergeCell ref="U5:U7"/>
    <mergeCell ref="D5:H5"/>
    <mergeCell ref="A1:AA1"/>
    <mergeCell ref="A2:AA2"/>
    <mergeCell ref="A3:AA3"/>
    <mergeCell ref="B4:C4"/>
    <mergeCell ref="D4:K4"/>
    <mergeCell ref="L4:R4"/>
    <mergeCell ref="S4:T4"/>
    <mergeCell ref="U4:V4"/>
    <mergeCell ref="W4:X4"/>
    <mergeCell ref="Z4:AA4"/>
  </mergeCells>
  <phoneticPr fontId="20" type="noConversion"/>
  <printOptions horizontalCentered="1"/>
  <pageMargins left="0.31388888888888899" right="0.31388888888888899" top="0.47152777777777799" bottom="0.47152777777777799" header="0.51180555555555596" footer="0.51180555555555596"/>
  <pageSetup paperSize="9" scale="63" orientation="landscape"/>
  <ignoredErrors>
    <ignoredError sqref="L20:M20" formula="1" unlockedFormula="1"/>
    <ignoredError sqref="N20:Y20 D20:K20 T46 T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2019-12-30T06:57:08Z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