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8280" firstSheet="1" activeTab="1"/>
  </bookViews>
  <sheets>
    <sheet name="车田" sheetId="1" state="hidden" r:id="rId1"/>
    <sheet name="农业类" sheetId="2" r:id="rId2"/>
  </sheets>
  <definedNames>
    <definedName name="_xlnm.Print_Titles" localSheetId="0">'车田'!$A:$F,'车田'!$1:$3</definedName>
    <definedName name="_xlnm.Print_Titles" localSheetId="1">'农业类'!$1:$5</definedName>
  </definedNames>
  <calcPr fullCalcOnLoad="1"/>
</workbook>
</file>

<file path=xl/sharedStrings.xml><?xml version="1.0" encoding="utf-8"?>
<sst xmlns="http://schemas.openxmlformats.org/spreadsheetml/2006/main" count="191" uniqueCount="143">
  <si>
    <t>收付款项的时间</t>
  </si>
  <si>
    <t>凭证号</t>
  </si>
  <si>
    <t>款项资金收付明细内容</t>
  </si>
  <si>
    <t>收  付  明  细</t>
  </si>
  <si>
    <t>余 额</t>
  </si>
  <si>
    <t>收  方</t>
  </si>
  <si>
    <t>付  方</t>
  </si>
  <si>
    <t>款项来源单位</t>
  </si>
  <si>
    <t>收入金额</t>
  </si>
  <si>
    <t>付出金额</t>
  </si>
  <si>
    <t>付  出  明  细</t>
  </si>
  <si>
    <t>2016.7.4</t>
  </si>
  <si>
    <t>预算7.16号</t>
  </si>
  <si>
    <t>2016.8.29</t>
  </si>
  <si>
    <t>预算8.30号</t>
  </si>
  <si>
    <t>收:年初预算(扶贫专项资金)2016年第一批财政扶贫资金</t>
  </si>
  <si>
    <t>付:年初预算(扶贫专项资金)2016年第一批财政扶贫资金(一般基础设施)</t>
  </si>
  <si>
    <t>拨付村账:鹿石四美片50000鹿石甘家片50000仁里50000新兴50000中武西源片50000</t>
  </si>
  <si>
    <t>2016.11.18</t>
  </si>
  <si>
    <t>付:年初预算(扶贫专项资金)2016年第一批财政扶贫资金(农民合作社)</t>
  </si>
  <si>
    <t>收:新增债券(扶贫专项资金)2015年第四批财政扶贫资金</t>
  </si>
  <si>
    <t>预算7.15号</t>
  </si>
  <si>
    <t>付:扶贫资金专户拨车田村扶贫资金(产业发展:直接帮扶5种植业5养殖业5村集体经济5,基础设施:农村安全饮水5沟渠疏浚5村级公路5一般基础设施5)</t>
  </si>
  <si>
    <t>预算8.29号</t>
  </si>
  <si>
    <t>拨付村账:车田村400000</t>
  </si>
  <si>
    <t>2016.11.21</t>
  </si>
  <si>
    <t>单位：元</t>
  </si>
  <si>
    <t>名称:项目类-农业类-扶贫资金</t>
  </si>
  <si>
    <t>2016.8.24</t>
  </si>
  <si>
    <t>预算8.13号</t>
  </si>
  <si>
    <t>预算9.29号</t>
  </si>
  <si>
    <t>收:湘财农指2016年58文拨新兴村(省财政厅农业股扶贫资金)</t>
  </si>
  <si>
    <t>付:湘财农指2016年58文拨新兴村(省财政厅农业股扶贫资金)</t>
  </si>
  <si>
    <t>拨付村账:新兴村50000</t>
  </si>
  <si>
    <t>合计</t>
  </si>
  <si>
    <t>扶贫办</t>
  </si>
  <si>
    <t>2016.8.12</t>
  </si>
  <si>
    <t>预算8.28号</t>
  </si>
  <si>
    <t>付:拨付村账湖南天心集团拨车田村扶贫款</t>
  </si>
  <si>
    <t>拨付村账:车田村500000</t>
  </si>
  <si>
    <t>付:拨付村账湖南新天地集团拨车田村扶贫款</t>
  </si>
  <si>
    <t>2016.8.3</t>
  </si>
  <si>
    <t>预算8.27号</t>
  </si>
  <si>
    <t>付：岳阳市农指2016年98文车田扶贫资金</t>
  </si>
  <si>
    <t>拨付村账:车田村100000</t>
  </si>
  <si>
    <t>2016.12.12</t>
  </si>
  <si>
    <t>付:2016年易地扶贫搬迁安置区资金</t>
  </si>
  <si>
    <t>预算11.26号</t>
  </si>
  <si>
    <t>预算11.27号</t>
  </si>
  <si>
    <t>预算11.28号</t>
  </si>
  <si>
    <t>预算11.29号</t>
  </si>
  <si>
    <t>预算11.25号</t>
  </si>
  <si>
    <t>2016.12.6</t>
  </si>
  <si>
    <t>2016.12.16</t>
  </si>
  <si>
    <t>付:2015年第四批财政扶贫资金/危房改造</t>
  </si>
  <si>
    <t>拨付村账:车田村200000</t>
  </si>
  <si>
    <t>收:岳财农指26文付奖补资金</t>
  </si>
  <si>
    <t>收:73文付3个村电商扶贫资金(仁里1车田2三义1)</t>
  </si>
  <si>
    <t>收:湘财预2016年73文付车田村(产业发展20万一般基础设施60万)</t>
  </si>
  <si>
    <t>付:湘财预2016年73文付车田村(产业发展20万一般基础设施60万)</t>
  </si>
  <si>
    <t>拨付村账:车田村800000</t>
  </si>
  <si>
    <t>收:扶贫资金专户拨80文付车田村(一般基础设施)</t>
  </si>
  <si>
    <t>付:扶贫资金专户拨80文付车田村(一般基础设施)</t>
  </si>
  <si>
    <t>付:岳财农指26文付奖补资金</t>
  </si>
  <si>
    <t>拨付机关20000</t>
  </si>
  <si>
    <t>付:73文付3个村电商扶贫资金(仁里1车田2三义1)</t>
  </si>
  <si>
    <t>拨付村账:车田村20000仁里村10000公平村三义片10000</t>
  </si>
  <si>
    <t>付:扶贫工作信息平台建设经费</t>
  </si>
  <si>
    <t>2016.12.13</t>
  </si>
  <si>
    <t>2016.12.16</t>
  </si>
  <si>
    <t>付:整合办付财政扶贫资金/安全饮水</t>
  </si>
  <si>
    <t>收:整合办付车田村基础设施财政扶贫资金</t>
  </si>
  <si>
    <t>付:整合办付一般基础设施财政扶贫资金</t>
  </si>
  <si>
    <t>付:整合办付财政扶贫资金/一般基础设施</t>
  </si>
  <si>
    <t>付:整合办付财政扶贫资金/村级公路</t>
  </si>
  <si>
    <t>拨付村账:车田村100000</t>
  </si>
  <si>
    <t>拨付村账:新兴30000仁里30000西源150000四美90000甘家70000</t>
  </si>
  <si>
    <t>拨付村账:聚龙110000八里80000龙板110000九千80000小洞100000</t>
  </si>
  <si>
    <t>拨付村账:新兴20000三义50000仁里40000西源70000四美100000甘家50000</t>
  </si>
  <si>
    <t>付:扶贫资金专户拨73文财政扶贫资金/贫困户危房改造</t>
  </si>
  <si>
    <t>收:扶贫资金专户拨73文财政扶贫资金/贫困户危房改造</t>
  </si>
  <si>
    <t>2016.9.5</t>
  </si>
  <si>
    <t>预算11.68号</t>
  </si>
  <si>
    <t>拨付农民合作社:中武西源100000公平100000新兴100000仁里100000小洞100000车田100000鹿石100000</t>
  </si>
  <si>
    <t>拨付村账:新兴180000三义80000仁里100000万西源140000四美60000甘家100000</t>
  </si>
  <si>
    <t>付:湖南省轻工盐业集团有限公司拨车田扶贫资金</t>
  </si>
  <si>
    <t>2016.8.29</t>
  </si>
  <si>
    <t>2016.11.18</t>
  </si>
  <si>
    <t>预算11.68号</t>
  </si>
  <si>
    <t>付:年初预算(扶贫专项资金)2016年第一批财政扶贫资金(农民合作社)</t>
  </si>
  <si>
    <t>预算8.29号</t>
  </si>
  <si>
    <t>付:扶贫资金专户拨车田村扶贫资金(产业发展:直接帮扶5种植业5养殖业5村集体经济5,基础设施:农村安全饮水5沟渠疏浚5村级公路5一般基础设施5)</t>
  </si>
  <si>
    <t>拨付村账:车田村400000</t>
  </si>
  <si>
    <t>2016.12.16</t>
  </si>
  <si>
    <t>付:2015年第四批财政扶贫资金/危房改造</t>
  </si>
  <si>
    <t>拨付村账:车田村200000</t>
  </si>
  <si>
    <t>付:湘财预2016年73文付车田村(产业发展20万一般基础设施60万)</t>
  </si>
  <si>
    <t>拨付村账:车田村800000</t>
  </si>
  <si>
    <t>付:扶贫资金专户拨80文付车田村(一般基础设施)</t>
  </si>
  <si>
    <t>付:73文付3个村电商扶贫资金(仁里1车田2三义1)</t>
  </si>
  <si>
    <t>付:整合办付一般基础设施财政扶贫资金</t>
  </si>
  <si>
    <t>拨付村账:车田村100000</t>
  </si>
  <si>
    <t>合计</t>
  </si>
  <si>
    <t xml:space="preserve">                           村级扶贫资金台账                    </t>
  </si>
  <si>
    <t>拨付农民合作社</t>
  </si>
  <si>
    <t>拨款日期</t>
  </si>
  <si>
    <t>款项资金收付明细内容</t>
  </si>
  <si>
    <t>凭证号</t>
  </si>
  <si>
    <t>金额</t>
  </si>
  <si>
    <t>备注</t>
  </si>
  <si>
    <t>拨付村账:车田村20000</t>
  </si>
  <si>
    <t>拨付村账:车田村243000</t>
  </si>
  <si>
    <t>2016.12.30</t>
  </si>
  <si>
    <t>拨付农民合作社:汇龙100000</t>
  </si>
  <si>
    <t>预算12.159号</t>
  </si>
  <si>
    <t>预算12.151号</t>
  </si>
  <si>
    <t>预算12.152号</t>
  </si>
  <si>
    <t>预算12.153号</t>
  </si>
  <si>
    <t>预算12.160号</t>
  </si>
  <si>
    <t>预算12.161号</t>
  </si>
  <si>
    <t>预算12.58号</t>
  </si>
  <si>
    <t>预算12.57号</t>
  </si>
  <si>
    <t>预算12.155号</t>
  </si>
  <si>
    <t>预算12.154号</t>
  </si>
  <si>
    <t>预算12.157号</t>
  </si>
  <si>
    <t>预算12.158号</t>
  </si>
  <si>
    <t>预算12.156号</t>
  </si>
  <si>
    <t>收:整合办付财政扶贫资金安全饮水37万/村级公路48万/一般基础设施33万</t>
  </si>
  <si>
    <t>收:扶贫工作信息平台建设经费整合办</t>
  </si>
  <si>
    <t>2016.12.19</t>
  </si>
  <si>
    <t>预算12.63号</t>
  </si>
  <si>
    <t>收:湘财预2016年77文拨以工代赈资金</t>
  </si>
  <si>
    <t>2017.1.12</t>
  </si>
  <si>
    <t>付:拨付湘财预2016年77文以工代赈资金</t>
  </si>
  <si>
    <t>2017.1.22</t>
  </si>
  <si>
    <t>预算1.109号</t>
  </si>
  <si>
    <t>整合办</t>
  </si>
  <si>
    <t>2016.11.11</t>
  </si>
  <si>
    <t>收:整合办拨中武村西源片饮水工程款(直接拨付村账)</t>
  </si>
  <si>
    <t>收:整合办拨中武村西源片巩固提升饮水工程款(直接拨付村账)</t>
  </si>
  <si>
    <t xml:space="preserve">                           三墩乡扶贫资金台账(2016年度)                  </t>
  </si>
  <si>
    <t>拨付村账:鹿石四美片10000鹿石甘家片10000仁里10000新兴10000车田10000中武西源片50000</t>
  </si>
  <si>
    <t>拨付村账:新兴村15000九如5000忠龙村50000文家10000忠龙村10000甘家20000汇龙20000江家10000志坪10000甘家50000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</si>
</sst>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activeCellId="1" sqref="E6:E11 E15"/>
    </sheetView>
  </sheetViews>
  <sheetFormatPr defaultColWidth="9.00390625" defaultRowHeight="14.25"/>
  <cols>
    <col min="1" max="1" width="9.25390625" style="0" customWidth="1"/>
    <col min="2" max="2" width="8.625" style="0" customWidth="1"/>
    <col min="3" max="3" width="31.375" style="11" customWidth="1"/>
    <col min="4" max="4" width="10.50390625" style="0" customWidth="1"/>
    <col min="5" max="5" width="10.75390625" style="0" customWidth="1"/>
    <col min="6" max="6" width="40.25390625" style="11" customWidth="1"/>
  </cols>
  <sheetData>
    <row r="1" spans="1:6" ht="36" customHeight="1">
      <c r="A1" s="29" t="s">
        <v>103</v>
      </c>
      <c r="B1" s="29"/>
      <c r="C1" s="29"/>
      <c r="D1" s="29"/>
      <c r="E1" s="29"/>
      <c r="F1" s="29"/>
    </row>
    <row r="2" spans="1:6" ht="24.75" customHeight="1">
      <c r="A2" s="30"/>
      <c r="B2" s="30"/>
      <c r="C2" s="30"/>
      <c r="D2" s="13"/>
      <c r="E2" s="13"/>
      <c r="F2" s="15" t="s">
        <v>26</v>
      </c>
    </row>
    <row r="3" spans="1:6" ht="27" customHeight="1">
      <c r="A3" s="18" t="s">
        <v>105</v>
      </c>
      <c r="B3" s="17" t="s">
        <v>107</v>
      </c>
      <c r="C3" s="17" t="s">
        <v>2</v>
      </c>
      <c r="D3" s="1" t="s">
        <v>7</v>
      </c>
      <c r="E3" s="1" t="s">
        <v>108</v>
      </c>
      <c r="F3" s="1" t="s">
        <v>109</v>
      </c>
    </row>
    <row r="4" spans="1:6" ht="24.75" customHeight="1">
      <c r="A4" s="16" t="s">
        <v>87</v>
      </c>
      <c r="B4" s="8" t="s">
        <v>88</v>
      </c>
      <c r="C4" s="9" t="s">
        <v>89</v>
      </c>
      <c r="D4" s="4"/>
      <c r="E4" s="5">
        <v>100000</v>
      </c>
      <c r="F4" s="3" t="s">
        <v>104</v>
      </c>
    </row>
    <row r="5" spans="1:6" ht="47.25" customHeight="1">
      <c r="A5" s="16" t="s">
        <v>86</v>
      </c>
      <c r="B5" s="8" t="s">
        <v>90</v>
      </c>
      <c r="C5" s="12" t="s">
        <v>91</v>
      </c>
      <c r="D5" s="2"/>
      <c r="E5" s="5">
        <v>400000</v>
      </c>
      <c r="F5" s="3" t="s">
        <v>92</v>
      </c>
    </row>
    <row r="6" spans="1:6" ht="25.5" customHeight="1">
      <c r="A6" s="16" t="s">
        <v>93</v>
      </c>
      <c r="B6" s="8"/>
      <c r="C6" s="12" t="s">
        <v>94</v>
      </c>
      <c r="D6" s="2"/>
      <c r="E6" s="5">
        <v>200000</v>
      </c>
      <c r="F6" s="3" t="s">
        <v>95</v>
      </c>
    </row>
    <row r="7" spans="1:6" ht="24.75" customHeight="1">
      <c r="A7" s="16" t="s">
        <v>93</v>
      </c>
      <c r="B7" s="8"/>
      <c r="C7" s="14" t="s">
        <v>96</v>
      </c>
      <c r="D7" s="2"/>
      <c r="E7" s="5">
        <v>800000</v>
      </c>
      <c r="F7" s="3" t="s">
        <v>97</v>
      </c>
    </row>
    <row r="8" spans="1:6" ht="24.75" customHeight="1">
      <c r="A8" s="16" t="s">
        <v>93</v>
      </c>
      <c r="B8" s="8"/>
      <c r="C8" s="14" t="s">
        <v>98</v>
      </c>
      <c r="D8" s="2"/>
      <c r="E8" s="5">
        <v>200000</v>
      </c>
      <c r="F8" s="3" t="s">
        <v>55</v>
      </c>
    </row>
    <row r="9" spans="1:6" ht="24.75" customHeight="1">
      <c r="A9" s="16" t="s">
        <v>93</v>
      </c>
      <c r="B9" s="8"/>
      <c r="C9" s="14" t="s">
        <v>99</v>
      </c>
      <c r="D9" s="2"/>
      <c r="E9" s="5">
        <v>20000</v>
      </c>
      <c r="F9" s="3" t="s">
        <v>110</v>
      </c>
    </row>
    <row r="10" spans="1:6" ht="24.75" customHeight="1">
      <c r="A10" s="16" t="s">
        <v>93</v>
      </c>
      <c r="B10" s="8"/>
      <c r="C10" s="14" t="s">
        <v>100</v>
      </c>
      <c r="D10" s="2"/>
      <c r="E10" s="5">
        <v>100000</v>
      </c>
      <c r="F10" s="3" t="s">
        <v>101</v>
      </c>
    </row>
    <row r="11" spans="1:6" ht="24.75" customHeight="1">
      <c r="A11" s="2" t="s">
        <v>45</v>
      </c>
      <c r="B11" s="8"/>
      <c r="C11" s="6" t="s">
        <v>46</v>
      </c>
      <c r="D11" s="2"/>
      <c r="E11" s="5">
        <v>243000</v>
      </c>
      <c r="F11" s="3" t="s">
        <v>111</v>
      </c>
    </row>
    <row r="12" spans="1:6" ht="24.75" customHeight="1">
      <c r="A12" s="4" t="s">
        <v>36</v>
      </c>
      <c r="B12" s="8" t="s">
        <v>37</v>
      </c>
      <c r="C12" s="9" t="s">
        <v>38</v>
      </c>
      <c r="D12" s="2"/>
      <c r="E12" s="5">
        <v>500000</v>
      </c>
      <c r="F12" s="3" t="s">
        <v>39</v>
      </c>
    </row>
    <row r="13" spans="1:6" ht="24.75" customHeight="1">
      <c r="A13" s="4" t="s">
        <v>36</v>
      </c>
      <c r="B13" s="8" t="s">
        <v>37</v>
      </c>
      <c r="C13" s="9" t="s">
        <v>40</v>
      </c>
      <c r="D13" s="2"/>
      <c r="E13" s="5">
        <v>500000</v>
      </c>
      <c r="F13" s="3" t="s">
        <v>39</v>
      </c>
    </row>
    <row r="14" spans="1:6" ht="24.75" customHeight="1">
      <c r="A14" s="8" t="s">
        <v>41</v>
      </c>
      <c r="B14" s="8" t="s">
        <v>42</v>
      </c>
      <c r="C14" s="7" t="s">
        <v>43</v>
      </c>
      <c r="D14" s="2"/>
      <c r="E14" s="5">
        <v>100000</v>
      </c>
      <c r="F14" s="3" t="s">
        <v>44</v>
      </c>
    </row>
    <row r="15" spans="1:6" ht="24.75" customHeight="1">
      <c r="A15" s="4" t="s">
        <v>69</v>
      </c>
      <c r="B15" s="8"/>
      <c r="C15" s="6" t="s">
        <v>85</v>
      </c>
      <c r="D15" s="2"/>
      <c r="E15" s="5">
        <v>500000</v>
      </c>
      <c r="F15" s="3" t="s">
        <v>39</v>
      </c>
    </row>
    <row r="16" spans="1:6" ht="24.75" customHeight="1">
      <c r="A16" s="4"/>
      <c r="B16" s="8"/>
      <c r="C16" s="6"/>
      <c r="D16" s="2"/>
      <c r="E16" s="5"/>
      <c r="F16" s="10"/>
    </row>
    <row r="17" spans="1:6" ht="24.75" customHeight="1">
      <c r="A17" s="4"/>
      <c r="B17" s="8"/>
      <c r="C17" s="6"/>
      <c r="D17" s="2"/>
      <c r="E17" s="5"/>
      <c r="F17" s="10"/>
    </row>
    <row r="18" spans="1:6" ht="24.75" customHeight="1">
      <c r="A18" s="4" t="s">
        <v>102</v>
      </c>
      <c r="B18" s="8"/>
      <c r="C18" s="6"/>
      <c r="D18" s="2"/>
      <c r="E18" s="5">
        <f>SUM(E4:E17)</f>
        <v>3663000</v>
      </c>
      <c r="F18" s="10"/>
    </row>
    <row r="19" spans="1:6" ht="19.5" customHeight="1">
      <c r="A19" s="31"/>
      <c r="B19" s="31"/>
      <c r="C19" s="31"/>
      <c r="D19" s="31"/>
      <c r="E19" s="31"/>
      <c r="F19" s="31"/>
    </row>
    <row r="20" ht="22.5" customHeight="1"/>
    <row r="21" ht="22.5" customHeight="1"/>
    <row r="22" ht="22.5" customHeight="1"/>
    <row r="23" ht="22.5" customHeight="1"/>
  </sheetData>
  <sheetProtection/>
  <mergeCells count="3">
    <mergeCell ref="A1:F1"/>
    <mergeCell ref="A2:C2"/>
    <mergeCell ref="A19:F19"/>
  </mergeCells>
  <printOptions/>
  <pageMargins left="0.35433070866141736" right="0.15748031496062992" top="0.2362204724409449" bottom="0.67" header="0.2362204724409449" footer="0.4"/>
  <pageSetup horizontalDpi="600" verticalDpi="600" orientation="landscape" paperSize="9" r:id="rId1"/>
  <headerFooter alignWithMargins="0">
    <oddFooter>&amp;L&amp;"宋体"&amp;12单位主管：&amp;C&amp;"宋体"&amp;12财务主管：&amp;R&amp;"宋体"&amp;12填表人：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7" sqref="A37"/>
    </sheetView>
  </sheetViews>
  <sheetFormatPr defaultColWidth="9.00390625" defaultRowHeight="14.25"/>
  <cols>
    <col min="1" max="1" width="9.25390625" style="27" customWidth="1"/>
    <col min="2" max="2" width="8.625" style="27" customWidth="1"/>
    <col min="3" max="3" width="31.375" style="28" customWidth="1"/>
    <col min="4" max="4" width="10.50390625" style="27" customWidth="1"/>
    <col min="5" max="5" width="11.50390625" style="27" customWidth="1"/>
    <col min="6" max="6" width="10.75390625" style="27" customWidth="1"/>
    <col min="7" max="7" width="40.25390625" style="11" customWidth="1"/>
    <col min="8" max="8" width="10.625" style="0" customWidth="1"/>
  </cols>
  <sheetData>
    <row r="1" spans="1:8" ht="36" customHeight="1">
      <c r="A1" s="29" t="s">
        <v>140</v>
      </c>
      <c r="B1" s="29"/>
      <c r="C1" s="29"/>
      <c r="D1" s="29"/>
      <c r="E1" s="29"/>
      <c r="F1" s="29"/>
      <c r="G1" s="29"/>
      <c r="H1" s="29"/>
    </row>
    <row r="2" spans="1:7" ht="24.75" customHeight="1">
      <c r="A2" s="30" t="s">
        <v>27</v>
      </c>
      <c r="B2" s="30"/>
      <c r="C2" s="30"/>
      <c r="D2" s="13"/>
      <c r="E2" s="13"/>
      <c r="F2" s="13"/>
      <c r="G2" s="15" t="s">
        <v>26</v>
      </c>
    </row>
    <row r="3" spans="1:8" ht="23.25" customHeight="1">
      <c r="A3" s="32" t="s">
        <v>0</v>
      </c>
      <c r="B3" s="35" t="s">
        <v>1</v>
      </c>
      <c r="C3" s="35" t="s">
        <v>106</v>
      </c>
      <c r="D3" s="38" t="s">
        <v>3</v>
      </c>
      <c r="E3" s="38"/>
      <c r="F3" s="38"/>
      <c r="G3" s="38"/>
      <c r="H3" s="36" t="s">
        <v>4</v>
      </c>
    </row>
    <row r="4" spans="1:8" ht="25.5" customHeight="1">
      <c r="A4" s="33"/>
      <c r="B4" s="35"/>
      <c r="C4" s="35"/>
      <c r="D4" s="39" t="s">
        <v>5</v>
      </c>
      <c r="E4" s="39"/>
      <c r="F4" s="38" t="s">
        <v>6</v>
      </c>
      <c r="G4" s="38"/>
      <c r="H4" s="36"/>
    </row>
    <row r="5" spans="1:8" ht="27" customHeight="1">
      <c r="A5" s="34"/>
      <c r="B5" s="35"/>
      <c r="C5" s="35"/>
      <c r="D5" s="24" t="s">
        <v>7</v>
      </c>
      <c r="E5" s="24" t="s">
        <v>8</v>
      </c>
      <c r="F5" s="24" t="s">
        <v>9</v>
      </c>
      <c r="G5" s="1" t="s">
        <v>10</v>
      </c>
      <c r="H5" s="37"/>
    </row>
    <row r="6" spans="1:8" ht="24.75" customHeight="1">
      <c r="A6" s="21" t="s">
        <v>11</v>
      </c>
      <c r="B6" s="20" t="s">
        <v>12</v>
      </c>
      <c r="C6" s="22" t="s">
        <v>15</v>
      </c>
      <c r="D6" s="25" t="s">
        <v>35</v>
      </c>
      <c r="E6" s="5">
        <v>1050000</v>
      </c>
      <c r="F6" s="5"/>
      <c r="G6" s="3"/>
      <c r="H6" s="3">
        <f>E6-F6</f>
        <v>1050000</v>
      </c>
    </row>
    <row r="7" spans="1:8" ht="24.75" customHeight="1">
      <c r="A7" s="21" t="s">
        <v>13</v>
      </c>
      <c r="B7" s="20" t="s">
        <v>14</v>
      </c>
      <c r="C7" s="22" t="s">
        <v>16</v>
      </c>
      <c r="D7" s="25"/>
      <c r="E7" s="5"/>
      <c r="F7" s="5">
        <v>250000</v>
      </c>
      <c r="G7" s="3" t="s">
        <v>17</v>
      </c>
      <c r="H7" s="3">
        <f aca="true" t="shared" si="0" ref="H7:H37">H6+E7-F7</f>
        <v>800000</v>
      </c>
    </row>
    <row r="8" spans="1:8" ht="24.75" customHeight="1">
      <c r="A8" s="21" t="s">
        <v>18</v>
      </c>
      <c r="B8" s="20" t="s">
        <v>82</v>
      </c>
      <c r="C8" s="22" t="s">
        <v>19</v>
      </c>
      <c r="D8" s="23"/>
      <c r="E8" s="5"/>
      <c r="F8" s="5">
        <v>700000</v>
      </c>
      <c r="G8" s="3" t="s">
        <v>83</v>
      </c>
      <c r="H8" s="3">
        <f t="shared" si="0"/>
        <v>100000</v>
      </c>
    </row>
    <row r="9" spans="1:8" ht="24.75" customHeight="1">
      <c r="A9" s="21" t="s">
        <v>112</v>
      </c>
      <c r="B9" s="20" t="s">
        <v>114</v>
      </c>
      <c r="C9" s="22" t="s">
        <v>19</v>
      </c>
      <c r="D9" s="23"/>
      <c r="E9" s="5"/>
      <c r="F9" s="5">
        <v>100000</v>
      </c>
      <c r="G9" s="3" t="s">
        <v>113</v>
      </c>
      <c r="H9" s="3">
        <f t="shared" si="0"/>
        <v>0</v>
      </c>
    </row>
    <row r="10" spans="1:8" ht="24.75" customHeight="1">
      <c r="A10" s="21" t="s">
        <v>11</v>
      </c>
      <c r="B10" s="20" t="s">
        <v>21</v>
      </c>
      <c r="C10" s="22" t="s">
        <v>20</v>
      </c>
      <c r="D10" s="25" t="s">
        <v>35</v>
      </c>
      <c r="E10" s="5">
        <v>600000</v>
      </c>
      <c r="F10" s="5"/>
      <c r="G10" s="3"/>
      <c r="H10" s="3">
        <f t="shared" si="0"/>
        <v>600000</v>
      </c>
    </row>
    <row r="11" spans="1:8" ht="47.25" customHeight="1">
      <c r="A11" s="21" t="s">
        <v>13</v>
      </c>
      <c r="B11" s="20" t="s">
        <v>23</v>
      </c>
      <c r="C11" s="26" t="s">
        <v>22</v>
      </c>
      <c r="D11" s="25"/>
      <c r="E11" s="5"/>
      <c r="F11" s="5">
        <v>400000</v>
      </c>
      <c r="G11" s="3" t="s">
        <v>24</v>
      </c>
      <c r="H11" s="3">
        <f t="shared" si="0"/>
        <v>200000</v>
      </c>
    </row>
    <row r="12" spans="1:8" ht="25.5" customHeight="1">
      <c r="A12" s="21" t="s">
        <v>53</v>
      </c>
      <c r="B12" s="20" t="s">
        <v>115</v>
      </c>
      <c r="C12" s="26" t="s">
        <v>54</v>
      </c>
      <c r="D12" s="25"/>
      <c r="E12" s="5"/>
      <c r="F12" s="5">
        <v>200000</v>
      </c>
      <c r="G12" s="3" t="s">
        <v>55</v>
      </c>
      <c r="H12" s="3">
        <f t="shared" si="0"/>
        <v>0</v>
      </c>
    </row>
    <row r="13" spans="1:8" ht="24.75" customHeight="1">
      <c r="A13" s="21" t="s">
        <v>28</v>
      </c>
      <c r="B13" s="20" t="s">
        <v>29</v>
      </c>
      <c r="C13" s="6" t="s">
        <v>31</v>
      </c>
      <c r="D13" s="25" t="s">
        <v>35</v>
      </c>
      <c r="E13" s="5">
        <v>50000</v>
      </c>
      <c r="F13" s="5"/>
      <c r="G13" s="3"/>
      <c r="H13" s="3">
        <f t="shared" si="0"/>
        <v>50000</v>
      </c>
    </row>
    <row r="14" spans="1:8" ht="24.75" customHeight="1">
      <c r="A14" s="21" t="s">
        <v>81</v>
      </c>
      <c r="B14" s="20" t="s">
        <v>30</v>
      </c>
      <c r="C14" s="6" t="s">
        <v>32</v>
      </c>
      <c r="D14" s="25"/>
      <c r="E14" s="5"/>
      <c r="F14" s="5">
        <v>50000</v>
      </c>
      <c r="G14" s="3" t="s">
        <v>33</v>
      </c>
      <c r="H14" s="3">
        <f t="shared" si="0"/>
        <v>0</v>
      </c>
    </row>
    <row r="15" spans="1:8" ht="24.75" customHeight="1">
      <c r="A15" s="21" t="s">
        <v>25</v>
      </c>
      <c r="B15" s="20" t="s">
        <v>49</v>
      </c>
      <c r="C15" s="6" t="s">
        <v>58</v>
      </c>
      <c r="D15" s="25" t="s">
        <v>35</v>
      </c>
      <c r="E15" s="5">
        <v>800000</v>
      </c>
      <c r="F15" s="5"/>
      <c r="G15" s="10"/>
      <c r="H15" s="3">
        <f t="shared" si="0"/>
        <v>800000</v>
      </c>
    </row>
    <row r="16" spans="1:8" ht="24.75" customHeight="1">
      <c r="A16" s="21" t="s">
        <v>53</v>
      </c>
      <c r="B16" s="20" t="s">
        <v>116</v>
      </c>
      <c r="C16" s="6" t="s">
        <v>59</v>
      </c>
      <c r="D16" s="25"/>
      <c r="E16" s="5"/>
      <c r="F16" s="5">
        <v>800000</v>
      </c>
      <c r="G16" s="3" t="s">
        <v>60</v>
      </c>
      <c r="H16" s="3">
        <f t="shared" si="0"/>
        <v>0</v>
      </c>
    </row>
    <row r="17" spans="1:8" ht="24.75" customHeight="1">
      <c r="A17" s="21" t="s">
        <v>25</v>
      </c>
      <c r="B17" s="20" t="s">
        <v>51</v>
      </c>
      <c r="C17" s="6" t="s">
        <v>61</v>
      </c>
      <c r="D17" s="25" t="s">
        <v>35</v>
      </c>
      <c r="E17" s="5">
        <v>200000</v>
      </c>
      <c r="F17" s="5"/>
      <c r="G17" s="10"/>
      <c r="H17" s="3">
        <f t="shared" si="0"/>
        <v>200000</v>
      </c>
    </row>
    <row r="18" spans="1:8" ht="24.75" customHeight="1">
      <c r="A18" s="21" t="s">
        <v>53</v>
      </c>
      <c r="B18" s="20" t="s">
        <v>117</v>
      </c>
      <c r="C18" s="6" t="s">
        <v>62</v>
      </c>
      <c r="D18" s="25"/>
      <c r="E18" s="5"/>
      <c r="F18" s="5">
        <v>200000</v>
      </c>
      <c r="G18" s="3" t="s">
        <v>55</v>
      </c>
      <c r="H18" s="3">
        <f t="shared" si="0"/>
        <v>0</v>
      </c>
    </row>
    <row r="19" spans="1:8" ht="24.75" customHeight="1">
      <c r="A19" s="21" t="s">
        <v>25</v>
      </c>
      <c r="B19" s="20" t="s">
        <v>47</v>
      </c>
      <c r="C19" s="6" t="s">
        <v>56</v>
      </c>
      <c r="D19" s="25" t="s">
        <v>35</v>
      </c>
      <c r="E19" s="5">
        <v>20000</v>
      </c>
      <c r="F19" s="5"/>
      <c r="G19" s="10"/>
      <c r="H19" s="3">
        <f t="shared" si="0"/>
        <v>20000</v>
      </c>
    </row>
    <row r="20" spans="1:8" ht="24.75" customHeight="1">
      <c r="A20" s="21" t="s">
        <v>53</v>
      </c>
      <c r="B20" s="20" t="s">
        <v>118</v>
      </c>
      <c r="C20" s="6" t="s">
        <v>63</v>
      </c>
      <c r="D20" s="25"/>
      <c r="E20" s="5"/>
      <c r="F20" s="5">
        <v>20000</v>
      </c>
      <c r="G20" s="3" t="s">
        <v>64</v>
      </c>
      <c r="H20" s="3">
        <f t="shared" si="0"/>
        <v>0</v>
      </c>
    </row>
    <row r="21" spans="1:8" ht="24.75" customHeight="1">
      <c r="A21" s="21" t="s">
        <v>25</v>
      </c>
      <c r="B21" s="20" t="s">
        <v>48</v>
      </c>
      <c r="C21" s="6" t="s">
        <v>57</v>
      </c>
      <c r="D21" s="25" t="s">
        <v>35</v>
      </c>
      <c r="E21" s="5">
        <v>40000</v>
      </c>
      <c r="F21" s="5"/>
      <c r="G21" s="10"/>
      <c r="H21" s="3">
        <f t="shared" si="0"/>
        <v>40000</v>
      </c>
    </row>
    <row r="22" spans="1:8" ht="24.75" customHeight="1">
      <c r="A22" s="21" t="s">
        <v>53</v>
      </c>
      <c r="B22" s="20" t="s">
        <v>119</v>
      </c>
      <c r="C22" s="6" t="s">
        <v>65</v>
      </c>
      <c r="D22" s="25"/>
      <c r="E22" s="5"/>
      <c r="F22" s="5">
        <v>40000</v>
      </c>
      <c r="G22" s="3" t="s">
        <v>66</v>
      </c>
      <c r="H22" s="3">
        <f t="shared" si="0"/>
        <v>0</v>
      </c>
    </row>
    <row r="23" spans="1:8" ht="24.75" customHeight="1">
      <c r="A23" s="21" t="s">
        <v>137</v>
      </c>
      <c r="B23" s="20"/>
      <c r="C23" s="6" t="s">
        <v>138</v>
      </c>
      <c r="D23" s="25" t="s">
        <v>136</v>
      </c>
      <c r="E23" s="5">
        <v>50000</v>
      </c>
      <c r="F23" s="5">
        <v>50000</v>
      </c>
      <c r="G23" s="3"/>
      <c r="H23" s="3">
        <f t="shared" si="0"/>
        <v>0</v>
      </c>
    </row>
    <row r="24" spans="1:8" ht="24.75" customHeight="1">
      <c r="A24" s="21" t="s">
        <v>52</v>
      </c>
      <c r="B24" s="20"/>
      <c r="C24" s="6" t="s">
        <v>139</v>
      </c>
      <c r="D24" s="25" t="s">
        <v>136</v>
      </c>
      <c r="E24" s="5">
        <v>50000</v>
      </c>
      <c r="F24" s="5">
        <v>50000</v>
      </c>
      <c r="G24" s="3"/>
      <c r="H24" s="3">
        <f t="shared" si="0"/>
        <v>0</v>
      </c>
    </row>
    <row r="25" spans="1:8" ht="24.75" customHeight="1">
      <c r="A25" s="21" t="s">
        <v>25</v>
      </c>
      <c r="B25" s="20" t="s">
        <v>50</v>
      </c>
      <c r="C25" s="6" t="s">
        <v>128</v>
      </c>
      <c r="D25" s="25" t="s">
        <v>136</v>
      </c>
      <c r="E25" s="5">
        <v>20000</v>
      </c>
      <c r="F25" s="5"/>
      <c r="G25" s="10"/>
      <c r="H25" s="3">
        <f t="shared" si="0"/>
        <v>20000</v>
      </c>
    </row>
    <row r="26" spans="1:8" ht="24.75" customHeight="1">
      <c r="A26" s="21" t="s">
        <v>53</v>
      </c>
      <c r="B26" s="20" t="s">
        <v>118</v>
      </c>
      <c r="C26" s="6" t="s">
        <v>67</v>
      </c>
      <c r="D26" s="25"/>
      <c r="E26" s="5"/>
      <c r="F26" s="5">
        <v>20000</v>
      </c>
      <c r="G26" s="3" t="s">
        <v>64</v>
      </c>
      <c r="H26" s="3">
        <f t="shared" si="0"/>
        <v>0</v>
      </c>
    </row>
    <row r="27" spans="1:8" ht="24.75" customHeight="1">
      <c r="A27" s="21" t="s">
        <v>68</v>
      </c>
      <c r="B27" s="20" t="s">
        <v>120</v>
      </c>
      <c r="C27" s="19" t="s">
        <v>71</v>
      </c>
      <c r="D27" s="25" t="s">
        <v>136</v>
      </c>
      <c r="E27" s="5">
        <v>100000</v>
      </c>
      <c r="F27" s="5"/>
      <c r="G27" s="3"/>
      <c r="H27" s="3">
        <f t="shared" si="0"/>
        <v>100000</v>
      </c>
    </row>
    <row r="28" spans="1:8" ht="24.75" customHeight="1">
      <c r="A28" s="21" t="s">
        <v>69</v>
      </c>
      <c r="B28" s="20" t="s">
        <v>126</v>
      </c>
      <c r="C28" s="6" t="s">
        <v>72</v>
      </c>
      <c r="D28" s="25"/>
      <c r="E28" s="5"/>
      <c r="F28" s="5">
        <v>100000</v>
      </c>
      <c r="G28" s="3" t="s">
        <v>75</v>
      </c>
      <c r="H28" s="3">
        <f t="shared" si="0"/>
        <v>0</v>
      </c>
    </row>
    <row r="29" spans="1:8" ht="28.5" customHeight="1">
      <c r="A29" s="21" t="s">
        <v>68</v>
      </c>
      <c r="B29" s="20" t="s">
        <v>120</v>
      </c>
      <c r="C29" s="6" t="s">
        <v>127</v>
      </c>
      <c r="D29" s="25" t="s">
        <v>136</v>
      </c>
      <c r="E29" s="5">
        <v>1180000</v>
      </c>
      <c r="F29" s="5"/>
      <c r="G29" s="3"/>
      <c r="H29" s="3">
        <f t="shared" si="0"/>
        <v>1180000</v>
      </c>
    </row>
    <row r="30" spans="1:8" ht="24.75" customHeight="1">
      <c r="A30" s="21" t="s">
        <v>69</v>
      </c>
      <c r="B30" s="20" t="s">
        <v>124</v>
      </c>
      <c r="C30" s="6" t="s">
        <v>70</v>
      </c>
      <c r="D30" s="25"/>
      <c r="E30" s="5"/>
      <c r="F30" s="5">
        <f>30000+30000+150000+90000+70000</f>
        <v>370000</v>
      </c>
      <c r="G30" s="3" t="s">
        <v>76</v>
      </c>
      <c r="H30" s="3">
        <f t="shared" si="0"/>
        <v>810000</v>
      </c>
    </row>
    <row r="31" spans="1:8" ht="24.75" customHeight="1">
      <c r="A31" s="21" t="s">
        <v>112</v>
      </c>
      <c r="B31" s="20" t="s">
        <v>125</v>
      </c>
      <c r="C31" s="6" t="s">
        <v>74</v>
      </c>
      <c r="D31" s="25"/>
      <c r="E31" s="5"/>
      <c r="F31" s="5">
        <f>110000+80000+110000+80000+100000</f>
        <v>480000</v>
      </c>
      <c r="G31" s="3" t="s">
        <v>77</v>
      </c>
      <c r="H31" s="3">
        <f t="shared" si="0"/>
        <v>330000</v>
      </c>
    </row>
    <row r="32" spans="1:8" ht="22.5" customHeight="1">
      <c r="A32" s="21" t="s">
        <v>69</v>
      </c>
      <c r="B32" s="20" t="s">
        <v>123</v>
      </c>
      <c r="C32" s="6" t="s">
        <v>73</v>
      </c>
      <c r="D32" s="25"/>
      <c r="E32" s="5"/>
      <c r="F32" s="5">
        <f>20000+50000+40000+70000+100000+50000</f>
        <v>330000</v>
      </c>
      <c r="G32" s="3" t="s">
        <v>78</v>
      </c>
      <c r="H32" s="3">
        <f t="shared" si="0"/>
        <v>0</v>
      </c>
    </row>
    <row r="33" spans="1:8" ht="28.5" customHeight="1">
      <c r="A33" s="21" t="s">
        <v>68</v>
      </c>
      <c r="B33" s="20" t="s">
        <v>121</v>
      </c>
      <c r="C33" s="6" t="s">
        <v>80</v>
      </c>
      <c r="D33" s="25" t="s">
        <v>35</v>
      </c>
      <c r="E33" s="5">
        <v>660000</v>
      </c>
      <c r="F33" s="5"/>
      <c r="G33" s="3"/>
      <c r="H33" s="3">
        <f t="shared" si="0"/>
        <v>660000</v>
      </c>
    </row>
    <row r="34" spans="1:8" ht="24.75" customHeight="1">
      <c r="A34" s="21" t="s">
        <v>69</v>
      </c>
      <c r="B34" s="20" t="s">
        <v>122</v>
      </c>
      <c r="C34" s="6" t="s">
        <v>79</v>
      </c>
      <c r="D34" s="25"/>
      <c r="E34" s="5"/>
      <c r="F34" s="5">
        <v>660000</v>
      </c>
      <c r="G34" s="3" t="s">
        <v>84</v>
      </c>
      <c r="H34" s="3">
        <f t="shared" si="0"/>
        <v>0</v>
      </c>
    </row>
    <row r="35" spans="1:8" ht="24.75" customHeight="1">
      <c r="A35" s="21" t="s">
        <v>129</v>
      </c>
      <c r="B35" s="20" t="s">
        <v>130</v>
      </c>
      <c r="C35" s="6" t="s">
        <v>131</v>
      </c>
      <c r="D35" s="25" t="s">
        <v>35</v>
      </c>
      <c r="E35" s="5">
        <v>300000</v>
      </c>
      <c r="F35" s="5"/>
      <c r="G35" s="3"/>
      <c r="H35" s="3">
        <f t="shared" si="0"/>
        <v>300000</v>
      </c>
    </row>
    <row r="36" spans="1:8" ht="24.75" customHeight="1">
      <c r="A36" s="21" t="s">
        <v>132</v>
      </c>
      <c r="B36" s="20" t="s">
        <v>135</v>
      </c>
      <c r="C36" s="6" t="s">
        <v>133</v>
      </c>
      <c r="D36" s="25"/>
      <c r="E36" s="5"/>
      <c r="F36" s="5">
        <v>100000</v>
      </c>
      <c r="G36" s="3" t="s">
        <v>141</v>
      </c>
      <c r="H36" s="3">
        <f t="shared" si="0"/>
        <v>200000</v>
      </c>
    </row>
    <row r="37" spans="1:8" ht="24.75" customHeight="1">
      <c r="A37" s="23" t="s">
        <v>134</v>
      </c>
      <c r="B37" s="20" t="s">
        <v>135</v>
      </c>
      <c r="C37" s="6" t="s">
        <v>133</v>
      </c>
      <c r="D37" s="25"/>
      <c r="E37" s="5"/>
      <c r="F37" s="5">
        <v>200000</v>
      </c>
      <c r="G37" s="3" t="s">
        <v>142</v>
      </c>
      <c r="H37" s="3">
        <v>200000</v>
      </c>
    </row>
    <row r="38" spans="1:8" ht="24.75" customHeight="1">
      <c r="A38" s="23"/>
      <c r="B38" s="20"/>
      <c r="C38" s="6"/>
      <c r="D38" s="25"/>
      <c r="E38" s="5"/>
      <c r="F38" s="5"/>
      <c r="G38" s="10"/>
      <c r="H38" s="3"/>
    </row>
    <row r="39" spans="1:8" ht="24.75" customHeight="1">
      <c r="A39" s="23"/>
      <c r="B39" s="20"/>
      <c r="C39" s="6"/>
      <c r="D39" s="25"/>
      <c r="E39" s="5"/>
      <c r="F39" s="5"/>
      <c r="G39" s="10"/>
      <c r="H39" s="3"/>
    </row>
    <row r="40" spans="1:8" ht="24.75" customHeight="1">
      <c r="A40" s="23" t="s">
        <v>34</v>
      </c>
      <c r="B40" s="20"/>
      <c r="C40" s="6"/>
      <c r="D40" s="25"/>
      <c r="E40" s="5">
        <f>SUM(E6:E39)</f>
        <v>5120000</v>
      </c>
      <c r="F40" s="5">
        <f>SUM(F6:F39)</f>
        <v>5120000</v>
      </c>
      <c r="G40" s="10"/>
      <c r="H40" s="3"/>
    </row>
    <row r="41" spans="1:8" ht="19.5" customHeight="1">
      <c r="A41" s="31"/>
      <c r="B41" s="31"/>
      <c r="C41" s="31"/>
      <c r="D41" s="31"/>
      <c r="E41" s="31"/>
      <c r="F41" s="31"/>
      <c r="G41" s="31"/>
      <c r="H41" s="31"/>
    </row>
    <row r="42" ht="22.5" customHeight="1"/>
    <row r="43" ht="22.5" customHeight="1"/>
    <row r="44" ht="22.5" customHeight="1"/>
    <row r="45" ht="22.5" customHeight="1"/>
  </sheetData>
  <sheetProtection/>
  <mergeCells count="10">
    <mergeCell ref="A1:H1"/>
    <mergeCell ref="D3:G3"/>
    <mergeCell ref="D4:E4"/>
    <mergeCell ref="F4:G4"/>
    <mergeCell ref="A2:C2"/>
    <mergeCell ref="A41:H41"/>
    <mergeCell ref="A3:A5"/>
    <mergeCell ref="B3:B5"/>
    <mergeCell ref="C3:C5"/>
    <mergeCell ref="H3:H5"/>
  </mergeCells>
  <printOptions/>
  <pageMargins left="0.35433070866141736" right="0.15748031496062992" top="0.2362204724409449" bottom="0.67" header="0.2362204724409449" footer="0.4"/>
  <pageSetup horizontalDpi="600" verticalDpi="600" orientation="landscape" paperSize="9" r:id="rId1"/>
  <headerFooter alignWithMargins="0">
    <oddFooter>&amp;L&amp;"宋体"&amp;12单位主管：&amp;C&amp;"宋体"&amp;12财务主管：&amp;R&amp;"宋体"&amp;12填表人：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2017-03-31T07:24:39Z</cp:lastPrinted>
  <dcterms:created xsi:type="dcterms:W3CDTF">2016-11-02T00:20:59Z</dcterms:created>
  <dcterms:modified xsi:type="dcterms:W3CDTF">2017-02-05T02:48:23Z</dcterms:modified>
  <cp:category/>
  <cp:version/>
  <cp:contentType/>
  <cp:contentStatus/>
</cp:coreProperties>
</file>